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<sst xmlns="http://schemas.openxmlformats.org/spreadsheetml/2006/main" count="71" uniqueCount="56">
  <si>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</si>
  <si>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</si>
  <si>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</si>
  <si>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</si>
  <si>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</si>
  <si>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</si>
  <si>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</si>
  <si>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</si>
  <si>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Мичурина, 14в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</si>
  <si>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</si>
  <si>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</si>
  <si>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</si>
  <si>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</si>
  <si>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</si>
  <si>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</si>
  <si>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</si>
  <si>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</si>
  <si>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</si>
  <si>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</si>
  <si>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</si>
  <si>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</si>
  <si>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</si>
  <si>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</si>
  <si>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</si>
  <si>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</si>
  <si>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</si>
  <si>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</si>
  <si>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</si>
  <si>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</si>
  <si>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</si>
  <si>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</si>
  <si>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</si>
  <si>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</si>
  <si>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</si>
  <si>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</si>
  <si>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</si>
  <si>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</si>
  <si>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</si>
  <si>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</si>
  <si>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</si>
  <si>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</si>
  <si>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</si>
  <si>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</si>
  <si>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 (подвал,  тех.этаж)</t>
  </si>
  <si>
    <t>м2 подвала</t>
  </si>
  <si>
    <t>1.10. Дезинсекция (подвал, тех.этаж)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</si>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</sst>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:IV54"/>
    </sheetView>
  </sheetViews>
  <sheetFormatPr defaultColWidth="9.140625" defaultRowHeight="12.75"/>
  <cols>
    <col min="1" max="1" width="45.7109375" style="0" customWidth="1"/>
    <col min="2" max="2" width="16.85156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73261.49999999999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B23*D43*12</f>
        <v>4595.1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B24*D47*12</f>
        <v>23929.199999999997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13232.153999999999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88553.646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8.45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0.53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2.76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11.739999999999998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4.81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>
      <c r="A30" s="30" t="s">
        <v>31</v>
      </c>
      <c r="B30" s="11" t="s">
        <v>32</v>
      </c>
      <c r="C30" s="10">
        <v>0.4</v>
      </c>
      <c r="D30" s="31">
        <v>722.5</v>
      </c>
      <c r="E30" s="14">
        <f>C30*D30*3</f>
        <v>867</v>
      </c>
      <c r="F30" s="14">
        <f>C30*D30*3</f>
        <v>867</v>
      </c>
      <c r="G30" s="14">
        <f>C30*D30*3</f>
        <v>867</v>
      </c>
      <c r="H30" s="14">
        <f>C30*D30*3</f>
        <v>867</v>
      </c>
      <c r="I30" s="14">
        <f>SUM(E30:H30)</f>
        <v>3468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640.5</v>
      </c>
      <c r="F31" s="36">
        <f>I31/4</f>
        <v>640.5</v>
      </c>
      <c r="G31" s="36">
        <f>I31/4</f>
        <v>640.5</v>
      </c>
      <c r="H31" s="36">
        <f>I31/4</f>
        <v>640.5</v>
      </c>
      <c r="I31" s="36">
        <v>2562</v>
      </c>
      <c r="J31" s="2"/>
    </row>
    <row r="32" spans="1:10" ht="25.5">
      <c r="A32" s="37" t="s">
        <v>35</v>
      </c>
      <c r="B32" s="33" t="s">
        <v>32</v>
      </c>
      <c r="C32" s="38">
        <v>0.93</v>
      </c>
      <c r="D32" s="35">
        <f>$D$30</f>
        <v>722.5</v>
      </c>
      <c r="E32" s="36">
        <f>C32*D32*3</f>
        <v>2015.775</v>
      </c>
      <c r="F32" s="36">
        <f>C32*D32*3</f>
        <v>2015.775</v>
      </c>
      <c r="G32" s="36">
        <f>C32*D32*3</f>
        <v>2015.775</v>
      </c>
      <c r="H32" s="36">
        <f>C32*D32*3</f>
        <v>2015.775</v>
      </c>
      <c r="I32" s="36">
        <f>SUM(E32:H32)</f>
        <v>8063.1</v>
      </c>
      <c r="J32" s="2"/>
    </row>
    <row r="33" spans="1:10" ht="25.5">
      <c r="A33" s="37" t="s">
        <v>36</v>
      </c>
      <c r="B33" s="33" t="s">
        <v>32</v>
      </c>
      <c r="C33" s="38">
        <v>1.35</v>
      </c>
      <c r="D33" s="35">
        <f>$D$30</f>
        <v>722.5</v>
      </c>
      <c r="E33" s="36">
        <f>C33*D33*3</f>
        <v>2926.1250000000005</v>
      </c>
      <c r="F33" s="36">
        <f>C33*D33*3</f>
        <v>2926.1250000000005</v>
      </c>
      <c r="G33" s="36">
        <f>C33*D33*3</f>
        <v>2926.1250000000005</v>
      </c>
      <c r="H33" s="36">
        <f>C33*D33*3</f>
        <v>2926.1250000000005</v>
      </c>
      <c r="I33" s="36">
        <f>SUM(E33:H33)</f>
        <v>11704.500000000002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722.5</v>
      </c>
      <c r="E34" s="36">
        <f>D34*C34*3</f>
        <v>130.05</v>
      </c>
      <c r="F34" s="36">
        <f>D34*C34*3</f>
        <v>130.05</v>
      </c>
      <c r="G34" s="36">
        <f>D34*C34*3</f>
        <v>130.05</v>
      </c>
      <c r="H34" s="36">
        <f>D34*C34*3</f>
        <v>130.05</v>
      </c>
      <c r="I34" s="36">
        <f>SUM(E34:H34)</f>
        <v>520.2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722.5</v>
      </c>
      <c r="E35" s="36">
        <f>C35*D35*3</f>
        <v>2384.2500000000005</v>
      </c>
      <c r="F35" s="36">
        <f>C35*D35*3</f>
        <v>2384.2500000000005</v>
      </c>
      <c r="G35" s="36">
        <f>C35*D35*3</f>
        <v>2384.2500000000005</v>
      </c>
      <c r="H35" s="36">
        <f>C35*D35*3</f>
        <v>2384.2500000000005</v>
      </c>
      <c r="I35" s="36">
        <f>SUM(E35:H35)</f>
        <v>9537.000000000002</v>
      </c>
      <c r="J35" s="2"/>
    </row>
    <row r="36" spans="1:10" ht="25.5">
      <c r="A36" s="40" t="s">
        <v>39</v>
      </c>
      <c r="B36" s="38" t="s">
        <v>34</v>
      </c>
      <c r="C36" s="38"/>
      <c r="D36" s="36"/>
      <c r="E36" s="36">
        <f>I36/4</f>
        <v>300</v>
      </c>
      <c r="F36" s="36">
        <f>I36/4</f>
        <v>300</v>
      </c>
      <c r="G36" s="36">
        <f>I36/4</f>
        <v>300</v>
      </c>
      <c r="H36" s="36">
        <f>I36/4</f>
        <v>300</v>
      </c>
      <c r="I36" s="36">
        <v>1200</v>
      </c>
      <c r="J36" s="2"/>
    </row>
    <row r="37" spans="1:10" ht="25.5">
      <c r="A37" s="37" t="s">
        <v>40</v>
      </c>
      <c r="B37" s="33" t="s">
        <v>32</v>
      </c>
      <c r="C37" s="38">
        <v>1.5</v>
      </c>
      <c r="D37" s="35">
        <f>$D$30</f>
        <v>722.5</v>
      </c>
      <c r="E37" s="36">
        <f>C37*D37*3</f>
        <v>3251.25</v>
      </c>
      <c r="F37" s="36">
        <f>C37*D37*3</f>
        <v>3251.25</v>
      </c>
      <c r="G37" s="36">
        <f>C37*D37*3</f>
        <v>3251.25</v>
      </c>
      <c r="H37" s="36">
        <f>C37*D37*3</f>
        <v>3251.25</v>
      </c>
      <c r="I37" s="36">
        <f>SUM(E37:H37)</f>
        <v>13005</v>
      </c>
      <c r="J37" s="2"/>
    </row>
    <row r="38" spans="1:10" ht="25.5">
      <c r="A38" s="37" t="s">
        <v>41</v>
      </c>
      <c r="B38" s="33" t="s">
        <v>32</v>
      </c>
      <c r="C38" s="38">
        <v>1</v>
      </c>
      <c r="D38" s="35">
        <f>$D$30</f>
        <v>722.5</v>
      </c>
      <c r="E38" s="36">
        <f>C38*D38*3</f>
        <v>2167.5</v>
      </c>
      <c r="F38" s="36">
        <f>C38*D38*3</f>
        <v>2167.5</v>
      </c>
      <c r="G38" s="36">
        <f>C38*D38*3</f>
        <v>2167.5</v>
      </c>
      <c r="H38" s="36">
        <f>C38*D38*3</f>
        <v>2167.5</v>
      </c>
      <c r="I38" s="36">
        <f>SUM(E38:H38)</f>
        <v>8670</v>
      </c>
      <c r="J38" s="2"/>
    </row>
    <row r="39" spans="1:11" ht="25.5">
      <c r="A39" s="40" t="s">
        <v>42</v>
      </c>
      <c r="B39" s="38" t="s">
        <v>34</v>
      </c>
      <c r="C39" s="38"/>
      <c r="D39" s="41"/>
      <c r="E39" s="36">
        <f>I39/4</f>
        <v>375</v>
      </c>
      <c r="F39" s="36">
        <f>I39/4</f>
        <v>375</v>
      </c>
      <c r="G39" s="36">
        <f>I39/4</f>
        <v>375</v>
      </c>
      <c r="H39" s="36">
        <f>I39/4</f>
        <v>375</v>
      </c>
      <c r="I39" s="36">
        <v>1500</v>
      </c>
      <c r="J39" s="2"/>
      <c r="K39" s="42"/>
    </row>
    <row r="40" spans="1:10" s="47" customFormat="1" ht="12.75">
      <c r="A40" s="43" t="s">
        <v>43</v>
      </c>
      <c r="B40" s="44" t="s">
        <v>44</v>
      </c>
      <c r="C40" s="45">
        <v>4</v>
      </c>
      <c r="D40" s="46">
        <v>200</v>
      </c>
      <c r="E40" s="46"/>
      <c r="F40" s="46"/>
      <c r="G40" s="46"/>
      <c r="H40" s="46"/>
      <c r="I40" s="46">
        <f>C40*D40</f>
        <v>800</v>
      </c>
      <c r="J40" s="2"/>
    </row>
    <row r="41" spans="1:10" s="47" customFormat="1" ht="12.75">
      <c r="A41" s="43" t="s">
        <v>45</v>
      </c>
      <c r="B41" s="44" t="s">
        <v>44</v>
      </c>
      <c r="C41" s="45">
        <v>4</v>
      </c>
      <c r="D41" s="46">
        <v>200</v>
      </c>
      <c r="E41" s="46"/>
      <c r="F41" s="46"/>
      <c r="G41" s="46"/>
      <c r="H41" s="46"/>
      <c r="I41" s="46">
        <f>C41*D41</f>
        <v>800</v>
      </c>
      <c r="J41" s="2"/>
    </row>
    <row r="42" spans="1:10" ht="12.75">
      <c r="A42" s="48" t="s">
        <v>46</v>
      </c>
      <c r="B42" s="49"/>
      <c r="C42" s="38"/>
      <c r="D42" s="36"/>
      <c r="E42" s="36"/>
      <c r="F42" s="36"/>
      <c r="G42" s="36"/>
      <c r="H42" s="36"/>
      <c r="I42" s="36"/>
      <c r="J42" s="2"/>
    </row>
    <row r="43" spans="1:10" s="47" customFormat="1" ht="25.5">
      <c r="A43" s="43" t="s">
        <v>47</v>
      </c>
      <c r="B43" s="50" t="s">
        <v>32</v>
      </c>
      <c r="C43" s="45">
        <v>0.36</v>
      </c>
      <c r="D43" s="31">
        <f>$D$30</f>
        <v>722.5</v>
      </c>
      <c r="E43" s="46">
        <f>C43*D43*3</f>
        <v>780.3</v>
      </c>
      <c r="F43" s="46">
        <f>C43*D43*3</f>
        <v>780.3</v>
      </c>
      <c r="G43" s="46">
        <f>C43*D43*3</f>
        <v>780.3</v>
      </c>
      <c r="H43" s="46">
        <f>C43*D43*3</f>
        <v>780.3</v>
      </c>
      <c r="I43" s="46">
        <f>SUM(E43:H43)</f>
        <v>3121.2</v>
      </c>
      <c r="J43" s="2"/>
    </row>
    <row r="44" spans="1:10" ht="12.75" hidden="1">
      <c r="A44" s="30"/>
      <c r="B44" s="11"/>
      <c r="C44" s="38"/>
      <c r="D44" s="35"/>
      <c r="E44" s="36"/>
      <c r="F44" s="36"/>
      <c r="G44" s="36"/>
      <c r="H44" s="36"/>
      <c r="I44" s="36"/>
      <c r="J44" s="2"/>
    </row>
    <row r="45" spans="1:10" ht="12.75" hidden="1">
      <c r="A45" s="30"/>
      <c r="B45" s="11"/>
      <c r="C45" s="38"/>
      <c r="D45" s="35"/>
      <c r="E45" s="36"/>
      <c r="F45" s="36"/>
      <c r="G45" s="36"/>
      <c r="H45" s="36"/>
      <c r="I45" s="36"/>
      <c r="J45" s="2"/>
    </row>
    <row r="46" spans="1:10" ht="12.75">
      <c r="A46" s="48" t="s">
        <v>48</v>
      </c>
      <c r="B46" s="11"/>
      <c r="C46" s="10"/>
      <c r="D46" s="51"/>
      <c r="E46" s="14"/>
      <c r="F46" s="14"/>
      <c r="G46" s="14"/>
      <c r="H46" s="14"/>
      <c r="I46" s="14"/>
      <c r="J46" s="2"/>
    </row>
    <row r="47" spans="1:10" ht="25.5">
      <c r="A47" s="30" t="s">
        <v>49</v>
      </c>
      <c r="B47" s="11" t="s">
        <v>32</v>
      </c>
      <c r="C47" s="10">
        <v>2.35</v>
      </c>
      <c r="D47" s="35">
        <f>$D$30</f>
        <v>722.5</v>
      </c>
      <c r="E47" s="14">
        <f>C47*D47*3</f>
        <v>5093.625</v>
      </c>
      <c r="F47" s="14">
        <f>C47*D47*3</f>
        <v>5093.625</v>
      </c>
      <c r="G47" s="14">
        <f>C47*D47*3</f>
        <v>5093.625</v>
      </c>
      <c r="H47" s="14">
        <f>C47*D47*3</f>
        <v>5093.625</v>
      </c>
      <c r="I47" s="14">
        <f>SUM(E47:H47)</f>
        <v>20374.5</v>
      </c>
      <c r="J47" s="2"/>
    </row>
    <row r="48" spans="1:10" ht="25.5" hidden="1">
      <c r="A48" s="30" t="s">
        <v>50</v>
      </c>
      <c r="B48" s="11" t="s">
        <v>32</v>
      </c>
      <c r="C48" s="10">
        <v>0</v>
      </c>
      <c r="D48" s="35">
        <f>$D$30</f>
        <v>722.5</v>
      </c>
      <c r="E48" s="14">
        <f>C48*D48*3</f>
        <v>0</v>
      </c>
      <c r="F48" s="14">
        <f>C48*D48*3</f>
        <v>0</v>
      </c>
      <c r="G48" s="14">
        <f>C48*D48*3</f>
        <v>0</v>
      </c>
      <c r="H48" s="14">
        <f>C48*D48*3</f>
        <v>0</v>
      </c>
      <c r="I48" s="14">
        <f>SUM(E48:H48)</f>
        <v>0</v>
      </c>
      <c r="J48" s="2"/>
    </row>
    <row r="49" spans="1:10" ht="12.75">
      <c r="A49" s="48" t="s">
        <v>51</v>
      </c>
      <c r="B49" s="29"/>
      <c r="C49" s="10"/>
      <c r="D49" s="52"/>
      <c r="E49" s="52"/>
      <c r="F49" s="52"/>
      <c r="G49" s="52"/>
      <c r="H49" s="52"/>
      <c r="I49" s="14"/>
      <c r="J49" s="2"/>
    </row>
    <row r="50" spans="1:10" ht="12.75">
      <c r="A50" s="15" t="s">
        <v>52</v>
      </c>
      <c r="B50" s="29"/>
      <c r="C50" s="10"/>
      <c r="D50" s="52"/>
      <c r="E50" s="14">
        <f>I50/4</f>
        <v>807.1228124999999</v>
      </c>
      <c r="F50" s="14">
        <f>I50/4</f>
        <v>807.1228124999999</v>
      </c>
      <c r="G50" s="14">
        <f>I50/4</f>
        <v>807.1228124999999</v>
      </c>
      <c r="H50" s="14">
        <f>I50/4</f>
        <v>807.1228124999999</v>
      </c>
      <c r="I50" s="14">
        <f>(B25+B26)*12*0.9*0.025*D30</f>
        <v>3228.4912499999996</v>
      </c>
      <c r="J50" s="2"/>
    </row>
    <row r="51" spans="1:10" ht="12.75">
      <c r="A51" s="53" t="s">
        <v>53</v>
      </c>
      <c r="B51" s="54"/>
      <c r="C51" s="55"/>
      <c r="D51" s="56"/>
      <c r="E51" s="17">
        <f>SUM(E30:E50)</f>
        <v>21738.4978125</v>
      </c>
      <c r="F51" s="17">
        <f>SUM(F30:F50)</f>
        <v>21738.4978125</v>
      </c>
      <c r="G51" s="17">
        <f>SUM(G30:G50)</f>
        <v>21738.4978125</v>
      </c>
      <c r="H51" s="17">
        <f>SUM(H30:H50)</f>
        <v>21738.4978125</v>
      </c>
      <c r="I51" s="17">
        <f>SUM(I30:I50)</f>
        <v>88553.99125</v>
      </c>
      <c r="J51" s="2"/>
    </row>
    <row r="52" spans="1:10" ht="12.75">
      <c r="A52" s="15" t="s">
        <v>14</v>
      </c>
      <c r="B52" s="29"/>
      <c r="C52" s="10"/>
      <c r="D52" s="57"/>
      <c r="E52" s="14">
        <f>I52/4</f>
        <v>3308.0384999999997</v>
      </c>
      <c r="F52" s="14">
        <f>I52/4</f>
        <v>3308.0384999999997</v>
      </c>
      <c r="G52" s="14">
        <f>I52/4</f>
        <v>3308.0384999999997</v>
      </c>
      <c r="H52" s="14">
        <f>I52/4</f>
        <v>3308.0384999999997</v>
      </c>
      <c r="I52" s="58">
        <f>B20</f>
        <v>13232.153999999999</v>
      </c>
      <c r="J52" s="2"/>
    </row>
    <row r="53" spans="1:10" ht="12.75">
      <c r="A53" s="59" t="s">
        <v>54</v>
      </c>
      <c r="B53" s="29"/>
      <c r="C53" s="10"/>
      <c r="D53" s="57"/>
      <c r="E53" s="58">
        <f>SUM(E51:E52)</f>
        <v>25046.5363125</v>
      </c>
      <c r="F53" s="58">
        <f>SUM(F51:F52)</f>
        <v>25046.5363125</v>
      </c>
      <c r="G53" s="58">
        <f>SUM(G51:G52)</f>
        <v>25046.5363125</v>
      </c>
      <c r="H53" s="58">
        <f>SUM(H51:H52)</f>
        <v>25046.5363125</v>
      </c>
      <c r="I53" s="58">
        <f>I51+I52</f>
        <v>101786.14525</v>
      </c>
      <c r="J53" s="2"/>
    </row>
    <row r="54" spans="1:10" ht="12.75">
      <c r="A54" s="60" t="s">
        <v>55</v>
      </c>
      <c r="B54" s="61"/>
      <c r="C54" s="62"/>
      <c r="D54" s="61"/>
      <c r="E54" s="63"/>
      <c r="F54" s="63"/>
      <c r="G54" s="63"/>
      <c r="H54" s="63"/>
      <c r="I54" s="64">
        <f>B21-I51</f>
        <v>-0.3452500000130385</v>
      </c>
      <c r="J54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2016-07-19T10:05:55Z</dcterms:modified>
  <cp:category/>
  <cp:version/>
  <cp:contentType/>
  <cp:contentStatus/>
</cp:coreProperties>
</file>