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<sst xmlns="http://schemas.openxmlformats.org/spreadsheetml/2006/main" count="65" uniqueCount="53">
  <si>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</si>
  <si>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</si>
  <si>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Пушкина, 48а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</si>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</sst>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4">
      <selection activeCell="E15" sqref="E15"/>
    </sheetView>
  </sheetViews>
  <sheetFormatPr defaultColWidth="9.140625" defaultRowHeight="12.75"/>
  <cols>
    <col min="1" max="1" width="60.28125" style="0" customWidth="1"/>
  </cols>
  <sheetData>
    <row r="1" spans="1:9" ht="12.75">
      <c r="A1" s="47" t="s">
        <v>52</v>
      </c>
      <c r="B1" s="47"/>
      <c r="C1" s="47"/>
      <c r="D1" s="47"/>
      <c r="E1" s="47"/>
      <c r="F1" s="47" t="s">
        <v>52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51</v>
      </c>
      <c r="B3" s="47"/>
      <c r="C3" s="47"/>
      <c r="D3" s="47"/>
      <c r="E3" s="51" t="s">
        <v>50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48</v>
      </c>
      <c r="B6" s="47"/>
      <c r="C6" s="47"/>
      <c r="D6" s="47"/>
      <c r="E6" s="47"/>
      <c r="F6" s="47" t="s">
        <v>49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0"/>
      <c r="H7" s="48"/>
      <c r="I7" s="47"/>
    </row>
    <row r="8" spans="1:9" ht="12.75">
      <c r="A8" s="49" t="s">
        <v>48</v>
      </c>
      <c r="B8" s="47"/>
      <c r="C8" s="47"/>
      <c r="D8" s="47"/>
      <c r="E8" s="47"/>
      <c r="F8" s="47" t="s">
        <v>47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102166.704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B23*D40*12</f>
        <v>15911.207999999999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B24*D42*12</f>
        <v>36679.5216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20118.466367999998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134638.967232</v>
      </c>
      <c r="C21" s="4"/>
      <c r="D21" s="4"/>
      <c r="E21" s="4"/>
      <c r="F21" s="4"/>
      <c r="G21" s="4"/>
      <c r="H21" s="4"/>
      <c r="I21" s="4"/>
    </row>
    <row r="22" spans="1:9" ht="12.75">
      <c r="A22" s="5" t="s">
        <v>10</v>
      </c>
      <c r="B22" s="10">
        <v>6.1</v>
      </c>
      <c r="C22" s="4"/>
      <c r="D22" s="4"/>
      <c r="E22" s="4"/>
      <c r="F22" s="4"/>
      <c r="G22" s="4"/>
      <c r="H22" s="4"/>
      <c r="I22" s="4"/>
    </row>
    <row r="23" spans="1:9" ht="12.7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9.24</v>
      </c>
      <c r="C25" s="4"/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12.7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25</v>
      </c>
      <c r="B29" s="3" t="s">
        <v>26</v>
      </c>
      <c r="C29" s="2">
        <v>0</v>
      </c>
      <c r="D29" s="15">
        <v>1395.72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38.25">
      <c r="A30" s="16" t="s">
        <v>27</v>
      </c>
      <c r="B30" s="17" t="s">
        <v>28</v>
      </c>
      <c r="C30" s="18"/>
      <c r="D30" s="19"/>
      <c r="E30" s="20">
        <v>400</v>
      </c>
      <c r="F30" s="20">
        <f>E30</f>
        <v>400</v>
      </c>
      <c r="G30" s="20">
        <f>F30</f>
        <v>400</v>
      </c>
      <c r="H30" s="20">
        <f>G30</f>
        <v>400</v>
      </c>
      <c r="I30" s="20">
        <f>SUM(E30:H30)</f>
        <v>1600</v>
      </c>
    </row>
    <row r="31" spans="1:9" ht="38.25">
      <c r="A31" s="21" t="s">
        <v>29</v>
      </c>
      <c r="B31" s="17" t="s">
        <v>26</v>
      </c>
      <c r="C31" s="22">
        <v>0.67</v>
      </c>
      <c r="D31" s="19">
        <f>$D$29</f>
        <v>1395.72</v>
      </c>
      <c r="E31" s="20">
        <f>C31*D31*3</f>
        <v>2805.3972000000003</v>
      </c>
      <c r="F31" s="20">
        <f>C31*D31*3</f>
        <v>2805.3972000000003</v>
      </c>
      <c r="G31" s="20">
        <f>C31*D31*3</f>
        <v>2805.3972000000003</v>
      </c>
      <c r="H31" s="20">
        <f>C31*D31*3</f>
        <v>2805.3972000000003</v>
      </c>
      <c r="I31" s="20">
        <f>SUM(E31:H31)</f>
        <v>11221.588800000001</v>
      </c>
    </row>
    <row r="32" spans="1:9" ht="38.25">
      <c r="A32" s="21" t="s">
        <v>30</v>
      </c>
      <c r="B32" s="17" t="s">
        <v>26</v>
      </c>
      <c r="C32" s="22">
        <v>0.9</v>
      </c>
      <c r="D32" s="19">
        <f>$D$29</f>
        <v>1395.72</v>
      </c>
      <c r="E32" s="20">
        <f>C32*D32*3</f>
        <v>3768.4440000000004</v>
      </c>
      <c r="F32" s="20">
        <f>C32*D32*3</f>
        <v>3768.4440000000004</v>
      </c>
      <c r="G32" s="20">
        <f>C32*D32*3</f>
        <v>3768.4440000000004</v>
      </c>
      <c r="H32" s="20">
        <f>C32*D32*3</f>
        <v>3768.4440000000004</v>
      </c>
      <c r="I32" s="20">
        <f>SUM(E32:H32)</f>
        <v>15073.776000000002</v>
      </c>
    </row>
    <row r="33" spans="1:9" ht="38.25">
      <c r="A33" s="21" t="s">
        <v>31</v>
      </c>
      <c r="B33" s="17" t="s">
        <v>26</v>
      </c>
      <c r="C33" s="22">
        <v>1.1</v>
      </c>
      <c r="D33" s="19">
        <f>$D$29</f>
        <v>1395.72</v>
      </c>
      <c r="E33" s="20">
        <f>C33*D33*3</f>
        <v>4605.876</v>
      </c>
      <c r="F33" s="20">
        <f>C33*D33*3</f>
        <v>4605.876</v>
      </c>
      <c r="G33" s="20">
        <f>C33*D33*3</f>
        <v>4605.876</v>
      </c>
      <c r="H33" s="20">
        <f>C33*D33*3</f>
        <v>4605.876</v>
      </c>
      <c r="I33" s="20">
        <f>SUM(E33:H33)</f>
        <v>18423.504</v>
      </c>
    </row>
    <row r="34" spans="1:9" ht="12.75">
      <c r="A34" s="23" t="s">
        <v>32</v>
      </c>
      <c r="B34" s="22" t="s">
        <v>28</v>
      </c>
      <c r="C34" s="22"/>
      <c r="D34" s="20"/>
      <c r="E34" s="20">
        <v>300</v>
      </c>
      <c r="F34" s="20">
        <f>E34</f>
        <v>300</v>
      </c>
      <c r="G34" s="20">
        <f>F34</f>
        <v>300</v>
      </c>
      <c r="H34" s="20">
        <f>G34</f>
        <v>300</v>
      </c>
      <c r="I34" s="20">
        <f>E34+F34+G34+H34</f>
        <v>1200</v>
      </c>
    </row>
    <row r="35" spans="1:9" ht="38.25">
      <c r="A35" s="21" t="s">
        <v>33</v>
      </c>
      <c r="B35" s="17" t="s">
        <v>26</v>
      </c>
      <c r="C35" s="22">
        <v>1.2</v>
      </c>
      <c r="D35" s="19">
        <f>$D$29</f>
        <v>1395.72</v>
      </c>
      <c r="E35" s="20">
        <f>C35*D35*3</f>
        <v>5024.592000000001</v>
      </c>
      <c r="F35" s="20">
        <f>C35*D35*3</f>
        <v>5024.592000000001</v>
      </c>
      <c r="G35" s="20">
        <f>C35*D35*3</f>
        <v>5024.592000000001</v>
      </c>
      <c r="H35" s="20">
        <f>C35*D35*3</f>
        <v>5024.592000000001</v>
      </c>
      <c r="I35" s="20">
        <f>SUM(E35:H35)</f>
        <v>20098.368000000002</v>
      </c>
    </row>
    <row r="36" spans="1:9" ht="38.25">
      <c r="A36" s="21" t="s">
        <v>34</v>
      </c>
      <c r="B36" s="17" t="s">
        <v>26</v>
      </c>
      <c r="C36" s="22">
        <v>0.6</v>
      </c>
      <c r="D36" s="19">
        <f>$D$29</f>
        <v>1395.72</v>
      </c>
      <c r="E36" s="20">
        <f>C36*D36*3</f>
        <v>2512.2960000000003</v>
      </c>
      <c r="F36" s="20">
        <f>C36*D36*3</f>
        <v>2512.2960000000003</v>
      </c>
      <c r="G36" s="20">
        <f>C36*D36*3</f>
        <v>2512.2960000000003</v>
      </c>
      <c r="H36" s="20">
        <f>C36*D36*3</f>
        <v>2512.2960000000003</v>
      </c>
      <c r="I36" s="20">
        <f>SUM(E36:H36)</f>
        <v>10049.184000000001</v>
      </c>
    </row>
    <row r="37" spans="1:9" ht="25.5">
      <c r="A37" s="23" t="s">
        <v>35</v>
      </c>
      <c r="B37" s="22" t="s">
        <v>28</v>
      </c>
      <c r="C37" s="22"/>
      <c r="D37" s="24"/>
      <c r="E37" s="20">
        <v>400</v>
      </c>
      <c r="F37" s="20">
        <f>E37</f>
        <v>400</v>
      </c>
      <c r="G37" s="20">
        <f>F37</f>
        <v>400</v>
      </c>
      <c r="H37" s="20">
        <v>436</v>
      </c>
      <c r="I37" s="20">
        <f>H37+G37+F37+E37</f>
        <v>1636</v>
      </c>
    </row>
    <row r="38" spans="1:9" ht="25.5">
      <c r="A38" s="21" t="s">
        <v>36</v>
      </c>
      <c r="B38" s="25" t="s">
        <v>37</v>
      </c>
      <c r="C38" s="22">
        <v>1</v>
      </c>
      <c r="D38" s="20">
        <v>500</v>
      </c>
      <c r="E38" s="20"/>
      <c r="F38" s="20">
        <f>C38*D38/2</f>
        <v>250</v>
      </c>
      <c r="G38" s="20"/>
      <c r="H38" s="20">
        <f>C38*D38/2</f>
        <v>250</v>
      </c>
      <c r="I38" s="20">
        <f>F38+H38</f>
        <v>500</v>
      </c>
    </row>
    <row r="39" spans="1:9" ht="12.75">
      <c r="A39" s="26" t="s">
        <v>38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39</v>
      </c>
      <c r="B40" s="3" t="s">
        <v>26</v>
      </c>
      <c r="C40" s="2">
        <v>0.76</v>
      </c>
      <c r="D40" s="19">
        <f>$D$29</f>
        <v>1395.72</v>
      </c>
      <c r="E40" s="6">
        <f>C40*D40*3</f>
        <v>3182.2416000000003</v>
      </c>
      <c r="F40" s="6">
        <f>C40*D40*3</f>
        <v>3182.2416000000003</v>
      </c>
      <c r="G40" s="6">
        <f>C40*D40*3</f>
        <v>3182.2416000000003</v>
      </c>
      <c r="H40" s="6">
        <f>C40*D40*3</f>
        <v>3182.2416000000003</v>
      </c>
      <c r="I40" s="6">
        <f>SUM(E40:H40)</f>
        <v>12728.966400000001</v>
      </c>
    </row>
    <row r="41" spans="1:9" ht="12.75">
      <c r="A41" s="26" t="s">
        <v>40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41</v>
      </c>
      <c r="B42" s="3" t="s">
        <v>26</v>
      </c>
      <c r="C42" s="2">
        <v>2.19</v>
      </c>
      <c r="D42" s="19">
        <f>$D$29</f>
        <v>1395.72</v>
      </c>
      <c r="E42" s="6">
        <f>C42*D42*3</f>
        <v>9169.8804</v>
      </c>
      <c r="F42" s="6">
        <f>C42*D42*3</f>
        <v>9169.8804</v>
      </c>
      <c r="G42" s="6">
        <f>C42*D42*3</f>
        <v>9169.8804</v>
      </c>
      <c r="H42" s="6">
        <f>C42*D42*3</f>
        <v>9169.8804</v>
      </c>
      <c r="I42" s="6">
        <f>SUM(E42:H42)</f>
        <v>36679.5216</v>
      </c>
    </row>
    <row r="43" spans="1:9" ht="12.75">
      <c r="A43" s="26" t="s">
        <v>42</v>
      </c>
      <c r="B43" s="13"/>
      <c r="C43" s="2"/>
      <c r="D43" s="28"/>
      <c r="E43" s="28"/>
      <c r="F43" s="28"/>
      <c r="G43" s="28"/>
      <c r="H43" s="28"/>
      <c r="I43" s="6"/>
    </row>
    <row r="44" spans="1:9" ht="12.75">
      <c r="A44" s="7" t="s">
        <v>43</v>
      </c>
      <c r="B44" s="13"/>
      <c r="C44" s="2"/>
      <c r="D44" s="28"/>
      <c r="E44" s="6">
        <f>I44/4</f>
        <v>1357</v>
      </c>
      <c r="F44" s="6">
        <f>I44/4</f>
        <v>1357</v>
      </c>
      <c r="G44" s="6">
        <f>I44/4</f>
        <v>1357</v>
      </c>
      <c r="H44" s="6">
        <f>I44/4</f>
        <v>1357</v>
      </c>
      <c r="I44" s="6">
        <v>5428</v>
      </c>
    </row>
    <row r="45" spans="1:9" ht="12.75">
      <c r="A45" s="29" t="s">
        <v>44</v>
      </c>
      <c r="B45" s="30"/>
      <c r="C45" s="31"/>
      <c r="D45" s="32"/>
      <c r="E45" s="9">
        <f>SUM(E29:E44)</f>
        <v>33525.72720000001</v>
      </c>
      <c r="F45" s="9">
        <f>SUM(F29:F44)</f>
        <v>33775.72720000001</v>
      </c>
      <c r="G45" s="9">
        <f>SUM(G29:G44)</f>
        <v>33525.72720000001</v>
      </c>
      <c r="H45" s="9">
        <f>SUM(H29:H44)</f>
        <v>33811.72720000001</v>
      </c>
      <c r="I45" s="9">
        <f>SUM(I29:I44)</f>
        <v>134638.90880000003</v>
      </c>
    </row>
    <row r="46" spans="1:9" ht="12.75">
      <c r="A46" s="7" t="s">
        <v>8</v>
      </c>
      <c r="B46" s="13"/>
      <c r="C46" s="2"/>
      <c r="D46" s="15"/>
      <c r="E46" s="6">
        <f>I46/4</f>
        <v>5029.616591999999</v>
      </c>
      <c r="F46" s="6">
        <f>I46/4</f>
        <v>5029.616591999999</v>
      </c>
      <c r="G46" s="6">
        <f>I46/4</f>
        <v>5029.616591999999</v>
      </c>
      <c r="H46" s="6">
        <f>I46/4</f>
        <v>5029.616591999999</v>
      </c>
      <c r="I46" s="33">
        <f>B20</f>
        <v>20118.466367999998</v>
      </c>
    </row>
    <row r="47" spans="1:9" ht="12.75">
      <c r="A47" s="34" t="s">
        <v>45</v>
      </c>
      <c r="B47" s="13"/>
      <c r="C47" s="2"/>
      <c r="D47" s="15"/>
      <c r="E47" s="33">
        <f>SUM(E45:E46)</f>
        <v>38555.34379200001</v>
      </c>
      <c r="F47" s="33">
        <f>SUM(F45:F46)</f>
        <v>38805.34379200001</v>
      </c>
      <c r="G47" s="33">
        <f>SUM(G45:G46)</f>
        <v>38555.34379200001</v>
      </c>
      <c r="H47" s="33">
        <f>SUM(H45:H46)</f>
        <v>38841.34379200001</v>
      </c>
      <c r="I47" s="33">
        <f>I45+I46</f>
        <v>154757.37516800003</v>
      </c>
    </row>
    <row r="48" spans="1:9" ht="12.75">
      <c r="A48" s="35" t="s">
        <v>46</v>
      </c>
      <c r="B48" s="36"/>
      <c r="C48" s="37"/>
      <c r="D48" s="36"/>
      <c r="E48" s="38"/>
      <c r="F48" s="38"/>
      <c r="G48" s="38"/>
      <c r="H48" s="38"/>
      <c r="I48" s="39">
        <f>B21-I45</f>
        <v>0.058431999961612746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2015-08-03T04:54:16Z</dcterms:modified>
  <cp:category/>
  <cp:version/>
  <cp:contentType/>
  <cp:contentStatus/>
</cp:coreProperties>
</file>