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<sst xmlns="http://schemas.openxmlformats.org/spreadsheetml/2006/main" count="37" uniqueCount="35">
  <si>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</si>
  <si>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</si>
  <si>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</si>
  <si>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</si>
  <si>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</si>
  <si>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</si>
  <si>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</si>
  <si>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</si>
  <si>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</si>
  <si>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</si>
  <si>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</si>
  <si>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</si>
  <si>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</si>
  <si>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</si>
  <si>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</si>
  <si>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</si>
  <si>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</si>
  <si>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</si>
  <si>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</si>
  <si>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</si>
  <si>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Сумма начислений за 2014г</t>
  </si>
  <si>
    <t>План на 2014г</t>
  </si>
  <si>
    <t>Организационно-технические услуги 10%</t>
  </si>
  <si>
    <t>Плановые расходы</t>
  </si>
  <si>
    <t>шт</t>
  </si>
  <si>
    <t>Ремонт при проведении опрессовки</t>
  </si>
  <si>
    <t>по адресу пер. Новый, 1</t>
  </si>
  <si>
    <t>Остаток на начало 2014г</t>
  </si>
  <si>
    <t>Ремонт подъездов 3,4</t>
  </si>
  <si>
    <t>Замена тамбурных дверей 3,4п.</t>
  </si>
  <si>
    <t xml:space="preserve">Замена теплоизоляции трубопроводов в </t>
  </si>
  <si>
    <t xml:space="preserve">Замена шаровых кранов на с/о </t>
  </si>
  <si>
    <t>ремонт шиферной кровли</t>
  </si>
  <si>
    <t>Замеры сопротивления изоляции стояковых силовых проводов</t>
  </si>
  <si>
    <t>Ремонт площадных эл.щитов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</si>
</sst>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4"/>
      <c r="B1" s="1"/>
      <c r="C1" s="1"/>
      <c r="D1" s="1"/>
      <c r="E1" s="1"/>
      <c r="F1" s="1"/>
      <c r="G1" s="1"/>
      <c r="H1" s="1"/>
      <c r="I1" s="18"/>
      <c r="J1" s="2"/>
    </row>
    <row r="2" spans="1:10" ht="12.75">
      <c r="A2" s="15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5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5"/>
      <c r="B4" s="4" t="s">
        <v>2</v>
      </c>
      <c r="C4" s="3"/>
      <c r="D4" s="3"/>
      <c r="E4" s="3"/>
      <c r="F4" s="19" t="s">
        <v>3</v>
      </c>
      <c r="G4" s="19"/>
      <c r="H4" s="19"/>
      <c r="I4" s="19"/>
      <c r="J4" s="5"/>
    </row>
    <row r="5" spans="1:10" ht="12.75">
      <c r="A5" s="15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5"/>
      <c r="B6" s="3" t="s">
        <v>4</v>
      </c>
      <c r="C6" s="3"/>
      <c r="D6" s="3"/>
      <c r="E6" s="3"/>
      <c r="F6" s="3"/>
      <c r="G6" s="3"/>
      <c r="H6" s="3"/>
      <c r="I6" s="6" t="s">
        <v>5</v>
      </c>
      <c r="J6" s="5"/>
    </row>
    <row r="7" spans="1:10" ht="12.75">
      <c r="A7" s="15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5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5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5"/>
      <c r="B10" s="20" t="s">
        <v>21</v>
      </c>
      <c r="C10" s="20"/>
      <c r="D10" s="20"/>
      <c r="E10" s="20"/>
      <c r="F10" s="20"/>
      <c r="G10" s="20"/>
      <c r="H10" s="20"/>
      <c r="I10" s="20"/>
      <c r="J10" s="5"/>
    </row>
    <row r="11" spans="1:10" ht="12.75">
      <c r="A11" s="15"/>
      <c r="B11" s="20" t="s">
        <v>6</v>
      </c>
      <c r="C11" s="20"/>
      <c r="D11" s="20"/>
      <c r="E11" s="20"/>
      <c r="F11" s="20"/>
      <c r="G11" s="20"/>
      <c r="H11" s="20"/>
      <c r="I11" s="20"/>
      <c r="J11" s="5"/>
    </row>
    <row r="12" spans="1:10" ht="12.75">
      <c r="A12" s="15"/>
      <c r="B12" s="20" t="s">
        <v>26</v>
      </c>
      <c r="C12" s="20"/>
      <c r="D12" s="20"/>
      <c r="E12" s="20"/>
      <c r="F12" s="20"/>
      <c r="G12" s="20"/>
      <c r="H12" s="20"/>
      <c r="I12" s="20"/>
      <c r="J12" s="5"/>
    </row>
    <row r="13" spans="1:10" ht="12.75">
      <c r="A13" s="15"/>
      <c r="B13" s="21"/>
      <c r="C13" s="21"/>
      <c r="D13" s="21"/>
      <c r="E13" s="21"/>
      <c r="F13" s="21"/>
      <c r="G13" s="21"/>
      <c r="H13" s="21"/>
      <c r="I13" s="21"/>
      <c r="J13" s="5"/>
    </row>
    <row r="14" spans="1:10" ht="25.5">
      <c r="A14" s="15"/>
      <c r="B14" s="22"/>
      <c r="C14" s="23" t="s">
        <v>7</v>
      </c>
      <c r="D14" s="21"/>
      <c r="E14" s="21"/>
      <c r="F14" s="21"/>
      <c r="G14" s="21"/>
      <c r="H14" s="21"/>
      <c r="I14" s="21"/>
      <c r="J14" s="5"/>
    </row>
    <row r="15" spans="1:10" ht="12.75">
      <c r="A15" s="15"/>
      <c r="B15" s="24" t="s">
        <v>27</v>
      </c>
      <c r="C15" s="25">
        <v>-27419</v>
      </c>
      <c r="D15" s="21"/>
      <c r="E15" s="21"/>
      <c r="F15" s="21"/>
      <c r="G15" s="21"/>
      <c r="H15" s="21"/>
      <c r="I15" s="21"/>
      <c r="J15" s="5"/>
    </row>
    <row r="16" spans="1:10" ht="12.75">
      <c r="A16" s="15"/>
      <c r="B16" s="24" t="s">
        <v>20</v>
      </c>
      <c r="C16" s="25">
        <f>4497.9*7.82*12</f>
        <v>422082.936</v>
      </c>
      <c r="D16" s="21"/>
      <c r="E16" s="21"/>
      <c r="F16" s="21"/>
      <c r="G16" s="21"/>
      <c r="H16" s="21"/>
      <c r="I16" s="21"/>
      <c r="J16" s="5"/>
    </row>
    <row r="17" spans="1:10" ht="12.75">
      <c r="A17" s="15"/>
      <c r="B17" s="26" t="s">
        <v>22</v>
      </c>
      <c r="C17" s="25">
        <f>0.1*C16</f>
        <v>42208.293600000005</v>
      </c>
      <c r="D17" s="21"/>
      <c r="E17" s="21"/>
      <c r="F17" s="21"/>
      <c r="G17" s="21"/>
      <c r="H17" s="21"/>
      <c r="I17" s="21"/>
      <c r="J17" s="5"/>
    </row>
    <row r="18" spans="1:10" ht="12.75">
      <c r="A18" s="15"/>
      <c r="B18" s="9" t="s">
        <v>23</v>
      </c>
      <c r="C18" s="10">
        <f>(C15+C16-C17)*0.8</f>
        <v>281964.51392</v>
      </c>
      <c r="D18" s="21"/>
      <c r="E18" s="21"/>
      <c r="F18" s="21"/>
      <c r="G18" s="21"/>
      <c r="H18" s="21"/>
      <c r="I18" s="21"/>
      <c r="J18" s="5"/>
    </row>
    <row r="19" spans="1:10" ht="12.75">
      <c r="A19" s="15"/>
      <c r="B19" s="7" t="s">
        <v>8</v>
      </c>
      <c r="C19" s="8">
        <f>(C15+C16-C17)*0.2</f>
        <v>70491.12848</v>
      </c>
      <c r="D19" s="21"/>
      <c r="E19" s="21"/>
      <c r="F19" s="21"/>
      <c r="G19" s="21"/>
      <c r="H19" s="21"/>
      <c r="I19" s="21"/>
      <c r="J19" s="5"/>
    </row>
    <row r="20" spans="1:10" ht="12.75">
      <c r="A20" s="15"/>
      <c r="B20" s="22" t="s">
        <v>9</v>
      </c>
      <c r="C20" s="27">
        <v>7.82</v>
      </c>
      <c r="D20" s="21"/>
      <c r="E20" s="21"/>
      <c r="F20" s="21"/>
      <c r="G20" s="21"/>
      <c r="H20" s="21"/>
      <c r="I20" s="21"/>
      <c r="J20" s="5"/>
    </row>
    <row r="21" spans="1:10" ht="12.75">
      <c r="A21" s="15"/>
      <c r="B21" s="21"/>
      <c r="C21" s="21"/>
      <c r="D21" s="21"/>
      <c r="E21" s="21"/>
      <c r="F21" s="21"/>
      <c r="G21" s="21"/>
      <c r="H21" s="21"/>
      <c r="I21" s="21"/>
      <c r="J21" s="5"/>
    </row>
    <row r="22" spans="1:10" ht="12.75" customHeight="1">
      <c r="A22" s="15"/>
      <c r="B22" s="28" t="s">
        <v>10</v>
      </c>
      <c r="C22" s="28" t="s">
        <v>11</v>
      </c>
      <c r="D22" s="28" t="s">
        <v>12</v>
      </c>
      <c r="E22" s="29" t="s">
        <v>13</v>
      </c>
      <c r="F22" s="29"/>
      <c r="G22" s="29"/>
      <c r="H22" s="29"/>
      <c r="I22" s="28" t="s">
        <v>14</v>
      </c>
      <c r="J22" s="5"/>
    </row>
    <row r="23" spans="1:10" ht="12.75">
      <c r="A23" s="15"/>
      <c r="B23" s="28"/>
      <c r="C23" s="28"/>
      <c r="D23" s="28"/>
      <c r="E23" s="30" t="s">
        <v>16</v>
      </c>
      <c r="F23" s="31" t="s">
        <v>17</v>
      </c>
      <c r="G23" s="31" t="s">
        <v>18</v>
      </c>
      <c r="H23" s="31" t="s">
        <v>19</v>
      </c>
      <c r="I23" s="28"/>
      <c r="J23" s="5"/>
    </row>
    <row r="24" spans="1:10" ht="12.75">
      <c r="A24" s="15"/>
      <c r="B24" s="32" t="s">
        <v>25</v>
      </c>
      <c r="C24" s="33"/>
      <c r="D24" s="30"/>
      <c r="E24" s="25"/>
      <c r="F24" s="25">
        <v>7000</v>
      </c>
      <c r="G24" s="30"/>
      <c r="H24" s="25"/>
      <c r="I24" s="25">
        <f>SUM(E24:H24)</f>
        <v>7000</v>
      </c>
      <c r="J24" s="5"/>
    </row>
    <row r="25" spans="1:10" ht="12.75">
      <c r="A25" s="34"/>
      <c r="B25" s="35" t="s">
        <v>28</v>
      </c>
      <c r="C25" s="36" t="s">
        <v>24</v>
      </c>
      <c r="D25" s="36">
        <v>1</v>
      </c>
      <c r="E25" s="25"/>
      <c r="F25" s="30">
        <v>40000</v>
      </c>
      <c r="G25" s="30">
        <v>40000</v>
      </c>
      <c r="H25" s="25"/>
      <c r="I25" s="25">
        <f aca="true" t="shared" si="0" ref="I25:I31">SUM(E25:H25)</f>
        <v>80000</v>
      </c>
      <c r="J25" s="37"/>
    </row>
    <row r="26" spans="1:10" ht="12.75">
      <c r="A26" s="34"/>
      <c r="B26" s="38" t="s">
        <v>29</v>
      </c>
      <c r="C26" s="39"/>
      <c r="D26" s="39">
        <v>2</v>
      </c>
      <c r="E26" s="25"/>
      <c r="F26" s="30">
        <v>25000</v>
      </c>
      <c r="G26" s="30">
        <v>25000</v>
      </c>
      <c r="H26" s="25"/>
      <c r="I26" s="25">
        <f t="shared" si="0"/>
        <v>50000</v>
      </c>
      <c r="J26" s="37"/>
    </row>
    <row r="27" spans="1:10" ht="12.75">
      <c r="A27" s="34"/>
      <c r="B27" s="40" t="s">
        <v>30</v>
      </c>
      <c r="C27" s="41"/>
      <c r="D27" s="41"/>
      <c r="E27" s="25">
        <v>30000</v>
      </c>
      <c r="F27" s="22"/>
      <c r="G27" s="42"/>
      <c r="H27" s="25"/>
      <c r="I27" s="25">
        <f t="shared" si="0"/>
        <v>30000</v>
      </c>
      <c r="J27" s="37"/>
    </row>
    <row r="28" spans="1:10" ht="12.75">
      <c r="A28" s="34"/>
      <c r="B28" s="40" t="s">
        <v>31</v>
      </c>
      <c r="C28" s="41" t="s">
        <v>24</v>
      </c>
      <c r="D28" s="41">
        <v>30</v>
      </c>
      <c r="E28" s="25"/>
      <c r="F28" s="30">
        <v>15000</v>
      </c>
      <c r="G28" s="42"/>
      <c r="H28" s="25"/>
      <c r="I28" s="25">
        <f t="shared" si="0"/>
        <v>15000</v>
      </c>
      <c r="J28" s="37"/>
    </row>
    <row r="29" spans="1:10" ht="12.75">
      <c r="A29" s="34"/>
      <c r="B29" s="40" t="s">
        <v>32</v>
      </c>
      <c r="C29" s="41"/>
      <c r="D29" s="41"/>
      <c r="E29" s="25"/>
      <c r="F29" s="22"/>
      <c r="G29" s="42"/>
      <c r="H29" s="25">
        <v>54165</v>
      </c>
      <c r="I29" s="25">
        <f t="shared" si="0"/>
        <v>54165</v>
      </c>
      <c r="J29" s="37"/>
    </row>
    <row r="30" spans="1:10" ht="25.5">
      <c r="A30" s="34"/>
      <c r="B30" s="13" t="s">
        <v>33</v>
      </c>
      <c r="C30" s="41"/>
      <c r="D30" s="41"/>
      <c r="E30" s="25">
        <v>10800</v>
      </c>
      <c r="F30" s="22"/>
      <c r="G30" s="42"/>
      <c r="H30" s="25"/>
      <c r="I30" s="25">
        <f t="shared" si="0"/>
        <v>10800</v>
      </c>
      <c r="J30" s="37"/>
    </row>
    <row r="31" spans="1:10" ht="12.75">
      <c r="A31" s="34"/>
      <c r="B31" s="40" t="s">
        <v>34</v>
      </c>
      <c r="C31" s="41" t="s">
        <v>24</v>
      </c>
      <c r="D31" s="41">
        <v>10</v>
      </c>
      <c r="E31" s="25"/>
      <c r="F31" s="41"/>
      <c r="G31" s="43"/>
      <c r="H31" s="30">
        <v>35000</v>
      </c>
      <c r="I31" s="25">
        <f t="shared" si="0"/>
        <v>35000</v>
      </c>
      <c r="J31" s="37"/>
    </row>
    <row r="32" spans="1:10" ht="12.75">
      <c r="A32" s="15"/>
      <c r="B32" s="22" t="s">
        <v>15</v>
      </c>
      <c r="C32" s="22"/>
      <c r="D32" s="22"/>
      <c r="E32" s="25">
        <f>SUM(E24:E31)</f>
        <v>40800</v>
      </c>
      <c r="F32" s="25">
        <f>SUM(F24:F31)</f>
        <v>87000</v>
      </c>
      <c r="G32" s="25">
        <f>SUM(G24:G31)</f>
        <v>65000</v>
      </c>
      <c r="H32" s="25">
        <f>SUM(H24:H31)</f>
        <v>89165</v>
      </c>
      <c r="I32" s="10">
        <f>SUM(I24:I31)</f>
        <v>281965</v>
      </c>
      <c r="J32" s="5"/>
    </row>
    <row r="33" spans="1:10" ht="12.75">
      <c r="A33" s="15"/>
      <c r="B33" s="3"/>
      <c r="C33" s="3"/>
      <c r="D33" s="3"/>
      <c r="E33" s="3"/>
      <c r="F33" s="3"/>
      <c r="G33" s="3"/>
      <c r="H33" s="3"/>
      <c r="I33" s="16">
        <f>C18-I32</f>
        <v>-0.4860800000024028</v>
      </c>
      <c r="J33" s="5"/>
    </row>
    <row r="34" spans="1:10" ht="13.5" thickBot="1">
      <c r="A34" s="17"/>
      <c r="B34" s="11"/>
      <c r="C34" s="11"/>
      <c r="D34" s="11"/>
      <c r="E34" s="11"/>
      <c r="F34" s="11"/>
      <c r="G34" s="11"/>
      <c r="H34" s="11"/>
      <c r="I34" s="11"/>
      <c r="J34" s="12"/>
    </row>
  </sheetData>
  <mergeCells count="9">
    <mergeCell ref="B22:B23"/>
    <mergeCell ref="B10:I10"/>
    <mergeCell ref="B11:I11"/>
    <mergeCell ref="C22:C23"/>
    <mergeCell ref="D22:D23"/>
    <mergeCell ref="E22:H22"/>
    <mergeCell ref="I22:I23"/>
    <mergeCell ref="B12:I12"/>
    <mergeCell ref="F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2014-03-25T02:56:29Z</dcterms:modified>
  <cp:category/>
  <cp:version/>
  <cp:contentType/>
  <cp:contentStatus/>
</cp:coreProperties>
</file>