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<sst xmlns="http://schemas.openxmlformats.org/spreadsheetml/2006/main" count="39" uniqueCount="36">
  <si>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</si>
  <si>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</si>
  <si>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</si>
  <si>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</si>
  <si>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</si>
  <si>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</si>
  <si>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</si>
  <si>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</si>
  <si>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</si>
  <si>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</si>
  <si>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</si>
  <si>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</si>
  <si>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</si>
  <si>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</si>
  <si>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</si>
  <si>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</si>
  <si>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</si>
  <si>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</si>
  <si>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</si>
  <si>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</si>
  <si>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</si>
  <si>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Сумма начислений за 2014г</t>
  </si>
  <si>
    <t>Организационно-технические услуги 10%</t>
  </si>
  <si>
    <t>Плановые расходы</t>
  </si>
  <si>
    <t>шт</t>
  </si>
  <si>
    <t>Замеры сопротивления изоляции стояковых силовых проводов</t>
  </si>
  <si>
    <t xml:space="preserve"> 'План на 2014г</t>
  </si>
  <si>
    <t>по адресу: ул. Лазарева, 6б</t>
  </si>
  <si>
    <t>Остаток на 01.01.2014г.</t>
  </si>
  <si>
    <t>Ремонт при проведении опрессовки</t>
  </si>
  <si>
    <t xml:space="preserve">Ремонт 1,3 подъездов </t>
  </si>
  <si>
    <t>Ремонт  тамбурных дверей 1,3,4</t>
  </si>
  <si>
    <t>Установка светодиодных светильников в МОП (1,2,3,4, п-д)</t>
  </si>
  <si>
    <t>Установка пластиковых окон в подъездах 1,3</t>
  </si>
  <si>
    <t xml:space="preserve">Замена стояков  отопления 3п. </t>
  </si>
  <si>
    <t>Установка решеток на подвал (продухи)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</si>
</sst>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8" xfId="0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 quotePrefix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J3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7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8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8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8"/>
      <c r="B4" s="5" t="s">
        <v>2</v>
      </c>
      <c r="C4" s="4"/>
      <c r="D4" s="4"/>
      <c r="E4" s="24" t="s">
        <v>3</v>
      </c>
      <c r="F4" s="24"/>
      <c r="G4" s="24"/>
      <c r="H4" s="24"/>
      <c r="I4" s="24"/>
      <c r="J4" s="6"/>
    </row>
    <row r="5" spans="1:10" ht="12.75">
      <c r="A5" s="28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8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8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8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8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8"/>
      <c r="B10" s="29" t="s">
        <v>26</v>
      </c>
      <c r="C10" s="25"/>
      <c r="D10" s="25"/>
      <c r="E10" s="25"/>
      <c r="F10" s="25"/>
      <c r="G10" s="25"/>
      <c r="H10" s="25"/>
      <c r="I10" s="25"/>
      <c r="J10" s="6"/>
    </row>
    <row r="11" spans="1:10" ht="12.75">
      <c r="A11" s="28"/>
      <c r="B11" s="26" t="s">
        <v>6</v>
      </c>
      <c r="C11" s="26"/>
      <c r="D11" s="26"/>
      <c r="E11" s="26"/>
      <c r="F11" s="26"/>
      <c r="G11" s="26"/>
      <c r="H11" s="26"/>
      <c r="I11" s="26"/>
      <c r="J11" s="6"/>
    </row>
    <row r="12" spans="1:10" ht="12.75">
      <c r="A12" s="28"/>
      <c r="B12" s="25" t="s">
        <v>27</v>
      </c>
      <c r="C12" s="25"/>
      <c r="D12" s="25"/>
      <c r="E12" s="25"/>
      <c r="F12" s="25"/>
      <c r="G12" s="25"/>
      <c r="H12" s="25"/>
      <c r="I12" s="25"/>
      <c r="J12" s="6"/>
    </row>
    <row r="13" spans="1:10" ht="12.75">
      <c r="A13" s="28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8"/>
      <c r="B14" s="8"/>
      <c r="C14" s="15" t="s">
        <v>7</v>
      </c>
      <c r="D14" s="4"/>
      <c r="E14" s="4"/>
      <c r="F14" s="4"/>
      <c r="G14" s="4"/>
      <c r="H14" s="4"/>
      <c r="I14" s="4"/>
      <c r="J14" s="6"/>
    </row>
    <row r="15" spans="1:10" ht="12.75">
      <c r="A15" s="28"/>
      <c r="B15" s="16" t="s">
        <v>28</v>
      </c>
      <c r="C15" s="9">
        <f>42957.09+123093.18</f>
        <v>166050.27</v>
      </c>
      <c r="D15" s="4"/>
      <c r="E15" s="4"/>
      <c r="F15" s="4"/>
      <c r="G15" s="4"/>
      <c r="H15" s="4"/>
      <c r="I15" s="4"/>
      <c r="J15" s="6"/>
    </row>
    <row r="16" spans="1:10" ht="12.75">
      <c r="A16" s="28"/>
      <c r="B16" s="16" t="s">
        <v>21</v>
      </c>
      <c r="C16" s="9">
        <v>330054</v>
      </c>
      <c r="D16" s="4"/>
      <c r="E16" s="4"/>
      <c r="F16" s="4"/>
      <c r="G16" s="4"/>
      <c r="H16" s="4"/>
      <c r="I16" s="4"/>
      <c r="J16" s="6"/>
    </row>
    <row r="17" spans="1:10" ht="12.75">
      <c r="A17" s="28"/>
      <c r="B17" s="17" t="s">
        <v>22</v>
      </c>
      <c r="C17" s="9">
        <f>0.1*C16</f>
        <v>33005.4</v>
      </c>
      <c r="D17" s="4"/>
      <c r="E17" s="4"/>
      <c r="F17" s="4"/>
      <c r="G17" s="4"/>
      <c r="H17" s="4"/>
      <c r="I17" s="4"/>
      <c r="J17" s="6"/>
    </row>
    <row r="18" spans="1:10" ht="12.75">
      <c r="A18" s="28"/>
      <c r="B18" s="10" t="s">
        <v>23</v>
      </c>
      <c r="C18" s="11">
        <f>(C15+C16-C17)*0.8</f>
        <v>370479.096</v>
      </c>
      <c r="D18" s="20"/>
      <c r="E18" s="20"/>
      <c r="F18" s="20"/>
      <c r="G18" s="20"/>
      <c r="H18" s="20"/>
      <c r="I18" s="20"/>
      <c r="J18" s="6"/>
    </row>
    <row r="19" spans="1:10" ht="12.75">
      <c r="A19" s="28"/>
      <c r="B19" s="8" t="s">
        <v>8</v>
      </c>
      <c r="C19" s="9">
        <f>(C15+C16-C17)*0.2</f>
        <v>92619.774</v>
      </c>
      <c r="D19" s="4"/>
      <c r="E19" s="4"/>
      <c r="F19" s="4"/>
      <c r="G19" s="4"/>
      <c r="H19" s="4"/>
      <c r="I19" s="4"/>
      <c r="J19" s="6"/>
    </row>
    <row r="20" spans="1:10" ht="12.75">
      <c r="A20" s="28"/>
      <c r="B20" s="8" t="s">
        <v>9</v>
      </c>
      <c r="C20" s="30">
        <v>7.82</v>
      </c>
      <c r="D20" s="4"/>
      <c r="E20" s="4"/>
      <c r="F20" s="4"/>
      <c r="G20" s="4"/>
      <c r="H20" s="4"/>
      <c r="I20" s="4"/>
      <c r="J20" s="6"/>
    </row>
    <row r="21" spans="1:10" ht="12.75">
      <c r="A21" s="28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8"/>
      <c r="B22" s="31" t="s">
        <v>10</v>
      </c>
      <c r="C22" s="31" t="s">
        <v>11</v>
      </c>
      <c r="D22" s="31" t="s">
        <v>12</v>
      </c>
      <c r="E22" s="32" t="s">
        <v>13</v>
      </c>
      <c r="F22" s="32"/>
      <c r="G22" s="32"/>
      <c r="H22" s="32"/>
      <c r="I22" s="31" t="s">
        <v>14</v>
      </c>
      <c r="J22" s="6"/>
    </row>
    <row r="23" spans="1:10" ht="12.75">
      <c r="A23" s="28"/>
      <c r="B23" s="31"/>
      <c r="C23" s="31"/>
      <c r="D23" s="31"/>
      <c r="E23" s="12" t="s">
        <v>17</v>
      </c>
      <c r="F23" s="33" t="s">
        <v>18</v>
      </c>
      <c r="G23" s="33" t="s">
        <v>19</v>
      </c>
      <c r="H23" s="33" t="s">
        <v>20</v>
      </c>
      <c r="I23" s="31"/>
      <c r="J23" s="6"/>
    </row>
    <row r="24" spans="1:10" ht="12.75">
      <c r="A24" s="34"/>
      <c r="B24" s="35" t="s">
        <v>29</v>
      </c>
      <c r="C24" s="36" t="s">
        <v>15</v>
      </c>
      <c r="D24" s="36">
        <v>1</v>
      </c>
      <c r="E24" s="21"/>
      <c r="F24" s="37">
        <v>5000</v>
      </c>
      <c r="G24" s="37"/>
      <c r="H24" s="37"/>
      <c r="I24" s="38">
        <f aca="true" t="shared" si="0" ref="I24:I31">SUM(E24:H24)</f>
        <v>5000</v>
      </c>
      <c r="J24" s="39"/>
    </row>
    <row r="25" spans="1:10" ht="25.5">
      <c r="A25" s="28"/>
      <c r="B25" s="22" t="s">
        <v>25</v>
      </c>
      <c r="C25" s="23" t="s">
        <v>24</v>
      </c>
      <c r="D25" s="12">
        <v>4</v>
      </c>
      <c r="E25" s="40"/>
      <c r="F25" s="40"/>
      <c r="G25" s="40"/>
      <c r="H25" s="9">
        <v>7200</v>
      </c>
      <c r="I25" s="9">
        <f t="shared" si="0"/>
        <v>7200</v>
      </c>
      <c r="J25" s="6"/>
    </row>
    <row r="26" spans="1:10" ht="12.75">
      <c r="A26" s="28"/>
      <c r="B26" s="41" t="s">
        <v>30</v>
      </c>
      <c r="C26" s="12" t="s">
        <v>24</v>
      </c>
      <c r="D26" s="12">
        <v>2</v>
      </c>
      <c r="E26" s="40"/>
      <c r="F26" s="40"/>
      <c r="G26" s="40">
        <v>80000</v>
      </c>
      <c r="H26" s="9"/>
      <c r="I26" s="9">
        <f t="shared" si="0"/>
        <v>80000</v>
      </c>
      <c r="J26" s="6"/>
    </row>
    <row r="27" spans="1:10" ht="12.75">
      <c r="A27" s="28"/>
      <c r="B27" s="41" t="s">
        <v>31</v>
      </c>
      <c r="C27" s="12" t="s">
        <v>24</v>
      </c>
      <c r="D27" s="12">
        <v>3</v>
      </c>
      <c r="E27" s="40"/>
      <c r="F27" s="40">
        <v>25000</v>
      </c>
      <c r="G27" s="40"/>
      <c r="H27" s="9"/>
      <c r="I27" s="9">
        <f t="shared" si="0"/>
        <v>25000</v>
      </c>
      <c r="J27" s="6"/>
    </row>
    <row r="28" spans="1:10" ht="12.75">
      <c r="A28" s="28"/>
      <c r="B28" s="41" t="s">
        <v>32</v>
      </c>
      <c r="C28" s="23" t="s">
        <v>24</v>
      </c>
      <c r="D28" s="12">
        <v>32</v>
      </c>
      <c r="F28" s="40">
        <v>12800</v>
      </c>
      <c r="G28" s="40">
        <v>25600</v>
      </c>
      <c r="H28" s="9">
        <v>12800</v>
      </c>
      <c r="I28" s="9">
        <f>SUM(F28:H28)</f>
        <v>51200</v>
      </c>
      <c r="J28" s="6"/>
    </row>
    <row r="29" spans="1:10" ht="12.75">
      <c r="A29" s="28"/>
      <c r="B29" s="42" t="s">
        <v>33</v>
      </c>
      <c r="C29" s="23"/>
      <c r="D29" s="23"/>
      <c r="E29" s="40"/>
      <c r="F29" s="40"/>
      <c r="G29" s="40">
        <v>38000</v>
      </c>
      <c r="H29" s="9">
        <v>38000</v>
      </c>
      <c r="I29" s="9">
        <f t="shared" si="0"/>
        <v>76000</v>
      </c>
      <c r="J29" s="6"/>
    </row>
    <row r="30" spans="1:10" ht="12.75">
      <c r="A30" s="28"/>
      <c r="B30" s="42" t="s">
        <v>34</v>
      </c>
      <c r="C30" s="23"/>
      <c r="D30" s="23"/>
      <c r="E30" s="40"/>
      <c r="F30" s="40">
        <v>115000</v>
      </c>
      <c r="G30" s="40"/>
      <c r="H30" s="9"/>
      <c r="I30" s="9">
        <f t="shared" si="0"/>
        <v>115000</v>
      </c>
      <c r="J30" s="6"/>
    </row>
    <row r="31" spans="1:10" ht="12.75">
      <c r="A31" s="28"/>
      <c r="B31" s="22" t="s">
        <v>35</v>
      </c>
      <c r="C31" s="23"/>
      <c r="D31" s="23"/>
      <c r="E31" s="40">
        <v>11079</v>
      </c>
      <c r="F31" s="40"/>
      <c r="G31" s="40"/>
      <c r="H31" s="9"/>
      <c r="I31" s="9">
        <f t="shared" si="0"/>
        <v>11079</v>
      </c>
      <c r="J31" s="6"/>
    </row>
    <row r="32" spans="1:10" ht="12.75">
      <c r="A32" s="28"/>
      <c r="B32" s="18" t="s">
        <v>16</v>
      </c>
      <c r="C32" s="18"/>
      <c r="D32" s="18"/>
      <c r="E32" s="40">
        <f>SUM(E24:E31)</f>
        <v>11079</v>
      </c>
      <c r="F32" s="40">
        <f>SUM(F24:F31)</f>
        <v>157800</v>
      </c>
      <c r="G32" s="40">
        <f>SUM(G24:G31)</f>
        <v>143600</v>
      </c>
      <c r="H32" s="40">
        <f>SUM(H24:H31)</f>
        <v>58000</v>
      </c>
      <c r="I32" s="11">
        <f>SUM(I24:I31)</f>
        <v>370479</v>
      </c>
      <c r="J32" s="6"/>
    </row>
    <row r="33" spans="1:10" ht="12.75">
      <c r="A33" s="28"/>
      <c r="B33" s="4"/>
      <c r="C33" s="4"/>
      <c r="D33" s="4"/>
      <c r="E33" s="4"/>
      <c r="F33" s="4"/>
      <c r="G33" s="4"/>
      <c r="H33" s="4"/>
      <c r="I33" s="43">
        <f>C18-I32</f>
        <v>0.09600000001955777</v>
      </c>
      <c r="J33" s="6"/>
    </row>
    <row r="34" spans="1:10" ht="13.5" thickBot="1">
      <c r="A34" s="44"/>
      <c r="B34" s="13"/>
      <c r="C34" s="13"/>
      <c r="D34" s="13"/>
      <c r="E34" s="13"/>
      <c r="F34" s="13"/>
      <c r="G34" s="13"/>
      <c r="H34" s="13"/>
      <c r="I34" s="19"/>
      <c r="J34" s="14"/>
    </row>
  </sheetData>
  <mergeCells count="9">
    <mergeCell ref="B22:B23"/>
    <mergeCell ref="E4:I4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2014-03-25T02:53:28Z</dcterms:modified>
  <cp:category/>
  <cp:version/>
  <cp:contentType/>
  <cp:contentStatus/>
</cp:coreProperties>
</file>