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<sst xmlns="http://schemas.openxmlformats.org/spreadsheetml/2006/main" count="39" uniqueCount="37">
  <si>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</si>
  <si>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</si>
  <si>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</si>
  <si>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</si>
  <si>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</si>
  <si>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</si>
  <si>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</si>
  <si>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</si>
  <si>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</si>
  <si>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</si>
  <si>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</si>
  <si>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</si>
  <si>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</si>
  <si>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</si>
  <si>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</si>
  <si>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</si>
  <si>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по адресу: ул. Вокзальная, 2</t>
  </si>
  <si>
    <t>I кв.</t>
  </si>
  <si>
    <t xml:space="preserve">II кв. </t>
  </si>
  <si>
    <t>III кв.</t>
  </si>
  <si>
    <t xml:space="preserve">IV кв. </t>
  </si>
  <si>
    <t>Ремонт при проведении опрессовки (замена задвижек)</t>
  </si>
  <si>
    <t>Директор ООО "Управдом"</t>
  </si>
  <si>
    <t>________________ О.Г.Урядов</t>
  </si>
  <si>
    <t xml:space="preserve"> 'План на 2013г</t>
  </si>
  <si>
    <t>Остаток на начало 2013г</t>
  </si>
  <si>
    <t>Сумма начислений за 2013г</t>
  </si>
  <si>
    <t>Управление домом 10%</t>
  </si>
  <si>
    <t>Ремонт МПШ (кв77,78,80 и др)</t>
  </si>
  <si>
    <t>м</t>
  </si>
  <si>
    <t xml:space="preserve">Ремонт мягкой кровли кв 78 и др.  </t>
  </si>
  <si>
    <t>м2</t>
  </si>
  <si>
    <t>Замена стояка ливневой канализации 2 п-д.</t>
  </si>
  <si>
    <t>шт</t>
  </si>
  <si>
    <t>Ремонт эл.щитков</t>
  </si>
  <si>
    <t>Замена розлива ц.о.</t>
  </si>
  <si>
    <t>Переключение стояков канализации 2п.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</si>
</sst>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48" sqref="H4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7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18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18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18"/>
      <c r="B4" s="5" t="s">
        <v>2</v>
      </c>
      <c r="C4" s="4"/>
      <c r="D4" s="4"/>
      <c r="E4" s="4"/>
      <c r="F4" s="4"/>
      <c r="G4" s="5" t="s">
        <v>22</v>
      </c>
      <c r="H4" s="4"/>
      <c r="I4" s="4"/>
      <c r="J4" s="6"/>
    </row>
    <row r="5" spans="1:10" ht="12.75">
      <c r="A5" s="18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18"/>
      <c r="B6" s="4" t="s">
        <v>3</v>
      </c>
      <c r="C6" s="4"/>
      <c r="D6" s="4"/>
      <c r="E6" s="4"/>
      <c r="F6" s="4"/>
      <c r="G6" s="4"/>
      <c r="H6" s="4"/>
      <c r="I6" s="7" t="s">
        <v>23</v>
      </c>
      <c r="J6" s="6"/>
    </row>
    <row r="7" spans="1:10" ht="12.75">
      <c r="A7" s="18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18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8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18"/>
      <c r="B10" s="31" t="s">
        <v>24</v>
      </c>
      <c r="C10" s="32"/>
      <c r="D10" s="32"/>
      <c r="E10" s="32"/>
      <c r="F10" s="32"/>
      <c r="G10" s="32"/>
      <c r="H10" s="32"/>
      <c r="I10" s="32"/>
      <c r="J10" s="6"/>
    </row>
    <row r="11" spans="1:10" ht="12.75">
      <c r="A11" s="18"/>
      <c r="B11" s="32" t="s">
        <v>4</v>
      </c>
      <c r="C11" s="32"/>
      <c r="D11" s="32"/>
      <c r="E11" s="32"/>
      <c r="F11" s="32"/>
      <c r="G11" s="32"/>
      <c r="H11" s="32"/>
      <c r="I11" s="32"/>
      <c r="J11" s="6"/>
    </row>
    <row r="12" spans="1:10" ht="12.75">
      <c r="A12" s="18"/>
      <c r="B12" s="32" t="s">
        <v>16</v>
      </c>
      <c r="C12" s="32"/>
      <c r="D12" s="32"/>
      <c r="E12" s="32"/>
      <c r="F12" s="32"/>
      <c r="G12" s="32"/>
      <c r="H12" s="32"/>
      <c r="I12" s="32"/>
      <c r="J12" s="6"/>
    </row>
    <row r="13" spans="1:10" ht="12.75">
      <c r="A13" s="18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18"/>
      <c r="B14" s="8"/>
      <c r="C14" s="19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18"/>
      <c r="B15" s="20" t="s">
        <v>25</v>
      </c>
      <c r="C15" s="9">
        <v>43200.04</v>
      </c>
      <c r="D15" s="4"/>
      <c r="E15" s="4"/>
      <c r="F15" s="4"/>
      <c r="G15" s="4"/>
      <c r="H15" s="4"/>
      <c r="I15" s="4"/>
      <c r="J15" s="6"/>
    </row>
    <row r="16" spans="1:10" ht="12.75">
      <c r="A16" s="18"/>
      <c r="B16" s="20" t="s">
        <v>26</v>
      </c>
      <c r="C16" s="9">
        <v>237603.24</v>
      </c>
      <c r="D16" s="4"/>
      <c r="E16" s="4"/>
      <c r="F16" s="4"/>
      <c r="G16" s="4"/>
      <c r="H16" s="4"/>
      <c r="I16" s="4"/>
      <c r="J16" s="6"/>
    </row>
    <row r="17" spans="1:10" ht="12.75">
      <c r="A17" s="18"/>
      <c r="B17" s="21" t="s">
        <v>27</v>
      </c>
      <c r="C17" s="9">
        <f>C16*0.1</f>
        <v>23760.324</v>
      </c>
      <c r="D17" s="4"/>
      <c r="E17" s="4"/>
      <c r="F17" s="4"/>
      <c r="G17" s="4"/>
      <c r="H17" s="4"/>
      <c r="I17" s="4"/>
      <c r="J17" s="6"/>
    </row>
    <row r="18" spans="1:10" ht="12.75">
      <c r="A18" s="18"/>
      <c r="B18" s="10" t="s">
        <v>6</v>
      </c>
      <c r="C18" s="11">
        <f>(C15+C16-C17)*0.8</f>
        <v>205634.36479999998</v>
      </c>
      <c r="D18" s="4"/>
      <c r="E18" s="4"/>
      <c r="F18" s="4"/>
      <c r="G18" s="4"/>
      <c r="H18" s="4"/>
      <c r="I18" s="4"/>
      <c r="J18" s="6"/>
    </row>
    <row r="19" spans="1:10" ht="12.75">
      <c r="A19" s="18"/>
      <c r="B19" s="8" t="s">
        <v>7</v>
      </c>
      <c r="C19" s="9">
        <f>(C15+C16-C17)*0.2</f>
        <v>51408.591199999995</v>
      </c>
      <c r="D19" s="4"/>
      <c r="E19" s="4"/>
      <c r="F19" s="4"/>
      <c r="G19" s="4"/>
      <c r="H19" s="4"/>
      <c r="I19" s="4"/>
      <c r="J19" s="6"/>
    </row>
    <row r="20" spans="1:10" ht="12.75">
      <c r="A20" s="18"/>
      <c r="B20" s="8" t="s">
        <v>8</v>
      </c>
      <c r="C20" s="22">
        <v>4.77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18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18"/>
      <c r="B22" s="33" t="s">
        <v>9</v>
      </c>
      <c r="C22" s="33" t="s">
        <v>10</v>
      </c>
      <c r="D22" s="33" t="s">
        <v>11</v>
      </c>
      <c r="E22" s="34" t="s">
        <v>12</v>
      </c>
      <c r="F22" s="34"/>
      <c r="G22" s="34"/>
      <c r="H22" s="34"/>
      <c r="I22" s="33" t="s">
        <v>13</v>
      </c>
      <c r="J22" s="6"/>
    </row>
    <row r="23" spans="1:10" ht="12.75">
      <c r="A23" s="18"/>
      <c r="B23" s="33"/>
      <c r="C23" s="33"/>
      <c r="D23" s="33"/>
      <c r="E23" s="23" t="s">
        <v>17</v>
      </c>
      <c r="F23" s="24" t="s">
        <v>18</v>
      </c>
      <c r="G23" s="24" t="s">
        <v>19</v>
      </c>
      <c r="H23" s="24" t="s">
        <v>20</v>
      </c>
      <c r="I23" s="33"/>
      <c r="J23" s="6"/>
    </row>
    <row r="24" spans="1:10" ht="12.75">
      <c r="A24" s="18"/>
      <c r="B24" s="25" t="s">
        <v>21</v>
      </c>
      <c r="C24" s="23" t="s">
        <v>14</v>
      </c>
      <c r="D24" s="23">
        <v>2</v>
      </c>
      <c r="E24" s="26"/>
      <c r="F24" s="26">
        <v>14000</v>
      </c>
      <c r="G24" s="12"/>
      <c r="H24" s="16"/>
      <c r="I24" s="12">
        <f aca="true" t="shared" si="0" ref="I24:I30">SUM(E24:H24)</f>
        <v>14000</v>
      </c>
      <c r="J24" s="6"/>
    </row>
    <row r="25" spans="1:11" ht="12.75">
      <c r="A25" s="18"/>
      <c r="B25" s="35" t="s">
        <v>28</v>
      </c>
      <c r="C25" s="13" t="s">
        <v>29</v>
      </c>
      <c r="D25" s="13">
        <v>100</v>
      </c>
      <c r="E25" s="12"/>
      <c r="F25" s="12"/>
      <c r="G25" s="12"/>
      <c r="H25" s="13">
        <v>65000</v>
      </c>
      <c r="I25" s="12">
        <f t="shared" si="0"/>
        <v>65000</v>
      </c>
      <c r="J25" s="27"/>
      <c r="K25" s="36"/>
    </row>
    <row r="26" spans="1:11" ht="12.75">
      <c r="A26" s="18"/>
      <c r="B26" s="35" t="s">
        <v>30</v>
      </c>
      <c r="C26" s="28" t="s">
        <v>31</v>
      </c>
      <c r="D26" s="28">
        <v>100</v>
      </c>
      <c r="E26" s="12"/>
      <c r="F26" s="12"/>
      <c r="G26" s="12">
        <v>35000</v>
      </c>
      <c r="H26" s="16"/>
      <c r="I26" s="12">
        <f t="shared" si="0"/>
        <v>35000</v>
      </c>
      <c r="J26" s="27"/>
      <c r="K26" s="36"/>
    </row>
    <row r="27" spans="1:11" ht="12.75">
      <c r="A27" s="18"/>
      <c r="B27" s="35" t="s">
        <v>32</v>
      </c>
      <c r="C27" s="28" t="s">
        <v>33</v>
      </c>
      <c r="D27" s="28">
        <v>1</v>
      </c>
      <c r="E27" s="12">
        <v>20500</v>
      </c>
      <c r="F27" s="12"/>
      <c r="G27" s="12"/>
      <c r="H27" s="16"/>
      <c r="I27" s="12">
        <f t="shared" si="0"/>
        <v>20500</v>
      </c>
      <c r="J27" s="27"/>
      <c r="K27" s="36"/>
    </row>
    <row r="28" spans="1:11" ht="12.75">
      <c r="A28" s="18"/>
      <c r="B28" s="35" t="s">
        <v>34</v>
      </c>
      <c r="C28" s="28" t="s">
        <v>33</v>
      </c>
      <c r="D28" s="28">
        <v>3</v>
      </c>
      <c r="E28" s="12"/>
      <c r="F28" s="12"/>
      <c r="G28" s="12"/>
      <c r="H28" s="13">
        <v>10000</v>
      </c>
      <c r="I28" s="12">
        <f t="shared" si="0"/>
        <v>10000</v>
      </c>
      <c r="J28" s="27"/>
      <c r="K28" s="36"/>
    </row>
    <row r="29" spans="1:11" ht="12.75">
      <c r="A29" s="18"/>
      <c r="B29" s="35" t="s">
        <v>35</v>
      </c>
      <c r="C29" s="28" t="s">
        <v>29</v>
      </c>
      <c r="D29" s="28">
        <v>80</v>
      </c>
      <c r="E29" s="12"/>
      <c r="F29" s="12">
        <v>51634</v>
      </c>
      <c r="G29" s="12"/>
      <c r="H29" s="13"/>
      <c r="I29" s="12">
        <f t="shared" si="0"/>
        <v>51634</v>
      </c>
      <c r="J29" s="27"/>
      <c r="K29" s="36"/>
    </row>
    <row r="30" spans="1:11" ht="13.5" thickBot="1">
      <c r="A30" s="18"/>
      <c r="B30" s="37" t="s">
        <v>36</v>
      </c>
      <c r="C30" s="38"/>
      <c r="D30" s="39"/>
      <c r="E30" s="40">
        <v>9500</v>
      </c>
      <c r="F30" s="40"/>
      <c r="G30" s="40"/>
      <c r="H30" s="41"/>
      <c r="I30" s="12">
        <f t="shared" si="0"/>
        <v>9500</v>
      </c>
      <c r="J30" s="27"/>
      <c r="K30" s="36"/>
    </row>
    <row r="31" spans="1:11" ht="12.75">
      <c r="A31" s="18"/>
      <c r="B31" s="16" t="s">
        <v>15</v>
      </c>
      <c r="C31" s="16"/>
      <c r="D31" s="16"/>
      <c r="E31" s="12">
        <f>SUM(E24:E30)</f>
        <v>30000</v>
      </c>
      <c r="F31" s="12">
        <f>SUM(F24:F30)</f>
        <v>65634</v>
      </c>
      <c r="G31" s="12">
        <f>SUM(G24:G30)</f>
        <v>35000</v>
      </c>
      <c r="H31" s="12">
        <f>SUM(H24:H30)</f>
        <v>75000</v>
      </c>
      <c r="I31" s="12">
        <f>SUM(I24:I30)</f>
        <v>205634</v>
      </c>
      <c r="J31" s="27"/>
      <c r="K31" s="36"/>
    </row>
    <row r="32" spans="1:10" ht="12.75">
      <c r="A32" s="18"/>
      <c r="B32" s="4"/>
      <c r="C32" s="4"/>
      <c r="D32" s="4"/>
      <c r="E32" s="4"/>
      <c r="F32" s="4"/>
      <c r="G32" s="4"/>
      <c r="H32" s="4"/>
      <c r="I32" s="29">
        <f>C18-I31</f>
        <v>0.3647999999811873</v>
      </c>
      <c r="J32" s="6"/>
    </row>
    <row r="33" spans="1:10" ht="13.5" thickBot="1">
      <c r="A33" s="30"/>
      <c r="B33" s="14"/>
      <c r="C33" s="14"/>
      <c r="D33" s="14"/>
      <c r="E33" s="14"/>
      <c r="F33" s="14"/>
      <c r="G33" s="14"/>
      <c r="H33" s="14"/>
      <c r="I33" s="14"/>
      <c r="J33" s="15"/>
    </row>
  </sheetData>
  <mergeCells count="8">
    <mergeCell ref="I22:I23"/>
    <mergeCell ref="B22:B23"/>
    <mergeCell ref="C22:C23"/>
    <mergeCell ref="D22:D23"/>
    <mergeCell ref="E22:H22"/>
    <mergeCell ref="B10:I10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2014-03-25T03:26:26Z</dcterms:modified>
  <cp:category/>
  <cp:version/>
  <cp:contentType/>
  <cp:contentStatus/>
</cp:coreProperties>
</file>