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<sst xmlns="http://schemas.openxmlformats.org/spreadsheetml/2006/main" count="50" uniqueCount="43">
  <si>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</si>
  <si>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</si>
  <si>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</si>
  <si>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</si>
  <si>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</si>
  <si>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</si>
  <si>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</si>
  <si>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</si>
  <si>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</si>
  <si>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</si>
  <si>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</si>
  <si>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</si>
  <si>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</si>
  <si>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</si>
  <si>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</si>
  <si>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</si>
  <si>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</si>
  <si>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</si>
  <si>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</si>
  <si>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у.у.</t>
  </si>
  <si>
    <t>по адресу ул.Пушкина, 73</t>
  </si>
  <si>
    <t xml:space="preserve">Ремонт при проведении опрессовки </t>
  </si>
  <si>
    <t>шт</t>
  </si>
  <si>
    <t>Замена крыльевых задвижек на системе отопления Ф50,32</t>
  </si>
  <si>
    <t>м</t>
  </si>
  <si>
    <t>Директор ООО "Управдом"</t>
  </si>
  <si>
    <t>________________ О.Г.Урядов</t>
  </si>
  <si>
    <t>План на 2013г</t>
  </si>
  <si>
    <t>Остаток на начало 2013г</t>
  </si>
  <si>
    <t>Сумма начислений за 2013г</t>
  </si>
  <si>
    <t>Дополнительные доходы за 2013г</t>
  </si>
  <si>
    <t>Управление домом 10%</t>
  </si>
  <si>
    <t>Утепление лифтовых машинных отделений (1,3 п-д)</t>
  </si>
  <si>
    <t>Устройство скатного козырька над балконом кв. 60</t>
  </si>
  <si>
    <t>Замена канализации Ф100 в подвале</t>
  </si>
  <si>
    <t>м.п.</t>
  </si>
  <si>
    <t xml:space="preserve">Замена запорной арматуры ХГВС </t>
  </si>
  <si>
    <t>Замена розлива ц.о.</t>
  </si>
  <si>
    <t xml:space="preserve">Ремонт первых этажей </t>
  </si>
  <si>
    <t>Монтаж автоматич.тепловых узлов (3-й у.упр-я)</t>
  </si>
  <si>
    <t>Изготовления проектов на замену элеваторных тепловых узлов на автоматические ( 1-й и 2-й подъезд)</t>
  </si>
  <si>
    <t>установка качели - балансира</t>
  </si>
  <si>
    <t xml:space="preserve">уст. Мет ограждений на детск.площ.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</si>
</sst>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5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45" sqref="C4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0"/>
      <c r="B1" s="23"/>
      <c r="C1" s="1"/>
      <c r="D1" s="1"/>
      <c r="E1" s="24"/>
      <c r="F1" s="24"/>
      <c r="G1" s="24"/>
      <c r="H1" s="24"/>
      <c r="I1" s="25"/>
      <c r="J1" s="2"/>
    </row>
    <row r="2" spans="1:10" ht="12.75">
      <c r="A2" s="11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1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1"/>
      <c r="B4" s="4" t="s">
        <v>2</v>
      </c>
      <c r="C4" s="3"/>
      <c r="D4" s="3"/>
      <c r="E4" s="3"/>
      <c r="F4" s="3"/>
      <c r="G4" s="4" t="s">
        <v>25</v>
      </c>
      <c r="H4" s="3"/>
      <c r="I4" s="3"/>
      <c r="J4" s="5"/>
    </row>
    <row r="5" spans="1:10" ht="12.75">
      <c r="A5" s="11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1"/>
      <c r="B6" s="3" t="s">
        <v>3</v>
      </c>
      <c r="C6" s="3"/>
      <c r="D6" s="3"/>
      <c r="E6" s="3"/>
      <c r="F6" s="3"/>
      <c r="G6" s="3"/>
      <c r="H6" s="3"/>
      <c r="I6" s="6" t="s">
        <v>26</v>
      </c>
      <c r="J6" s="5"/>
    </row>
    <row r="7" spans="1:10" ht="12.75">
      <c r="A7" s="11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1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1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1"/>
      <c r="B10" s="32" t="s">
        <v>27</v>
      </c>
      <c r="C10" s="32"/>
      <c r="D10" s="32"/>
      <c r="E10" s="32"/>
      <c r="F10" s="32"/>
      <c r="G10" s="32"/>
      <c r="H10" s="32"/>
      <c r="I10" s="32"/>
      <c r="J10" s="5"/>
    </row>
    <row r="11" spans="1:10" ht="12.75">
      <c r="A11" s="11"/>
      <c r="B11" s="32" t="s">
        <v>4</v>
      </c>
      <c r="C11" s="32"/>
      <c r="D11" s="32"/>
      <c r="E11" s="32"/>
      <c r="F11" s="32"/>
      <c r="G11" s="32"/>
      <c r="H11" s="32"/>
      <c r="I11" s="32"/>
      <c r="J11" s="5"/>
    </row>
    <row r="12" spans="1:10" ht="12.75">
      <c r="A12" s="11"/>
      <c r="B12" s="32" t="s">
        <v>20</v>
      </c>
      <c r="C12" s="32"/>
      <c r="D12" s="32"/>
      <c r="E12" s="32"/>
      <c r="F12" s="32"/>
      <c r="G12" s="32"/>
      <c r="H12" s="32"/>
      <c r="I12" s="32"/>
      <c r="J12" s="5"/>
    </row>
    <row r="13" spans="1:10" ht="12.75">
      <c r="A13" s="11"/>
      <c r="B13" s="12"/>
      <c r="C13" s="12"/>
      <c r="D13" s="12"/>
      <c r="E13" s="12"/>
      <c r="F13" s="12"/>
      <c r="G13" s="12"/>
      <c r="H13" s="12"/>
      <c r="I13" s="12"/>
      <c r="J13" s="5"/>
    </row>
    <row r="14" spans="1:10" ht="25.5">
      <c r="A14" s="11"/>
      <c r="B14" s="13"/>
      <c r="C14" s="14" t="s">
        <v>5</v>
      </c>
      <c r="D14" s="12"/>
      <c r="E14" s="12"/>
      <c r="F14" s="12"/>
      <c r="G14" s="12"/>
      <c r="H14" s="12"/>
      <c r="I14" s="12"/>
      <c r="J14" s="5"/>
    </row>
    <row r="15" spans="1:10" ht="12.75">
      <c r="A15" s="11"/>
      <c r="B15" s="15" t="s">
        <v>28</v>
      </c>
      <c r="C15" s="16">
        <v>57992.82</v>
      </c>
      <c r="D15" s="12"/>
      <c r="E15" s="12"/>
      <c r="F15" s="12"/>
      <c r="G15" s="12"/>
      <c r="H15" s="12"/>
      <c r="I15" s="12"/>
      <c r="J15" s="5"/>
    </row>
    <row r="16" spans="1:10" ht="12.75">
      <c r="A16" s="11"/>
      <c r="B16" s="15" t="s">
        <v>29</v>
      </c>
      <c r="C16" s="16">
        <f>719391.82-316800</f>
        <v>402591.81999999995</v>
      </c>
      <c r="D16" s="12"/>
      <c r="E16" s="12"/>
      <c r="F16" s="12"/>
      <c r="G16" s="12"/>
      <c r="H16" s="12"/>
      <c r="I16" s="12"/>
      <c r="J16" s="5"/>
    </row>
    <row r="17" spans="1:10" ht="12.75">
      <c r="A17" s="11"/>
      <c r="B17" s="15" t="s">
        <v>30</v>
      </c>
      <c r="C17" s="16">
        <v>316800</v>
      </c>
      <c r="D17" s="12"/>
      <c r="E17" s="12"/>
      <c r="F17" s="12"/>
      <c r="G17" s="12"/>
      <c r="H17" s="12"/>
      <c r="I17" s="12"/>
      <c r="J17" s="5"/>
    </row>
    <row r="18" spans="1:10" ht="12.75">
      <c r="A18" s="11"/>
      <c r="B18" s="17" t="s">
        <v>31</v>
      </c>
      <c r="C18" s="26">
        <f>0.1*C16</f>
        <v>40259.182</v>
      </c>
      <c r="D18" s="12"/>
      <c r="E18" s="12"/>
      <c r="F18" s="12"/>
      <c r="G18" s="12"/>
      <c r="H18" s="12"/>
      <c r="I18" s="12"/>
      <c r="J18" s="5"/>
    </row>
    <row r="19" spans="1:10" ht="12.75">
      <c r="A19" s="11"/>
      <c r="B19" s="27" t="s">
        <v>18</v>
      </c>
      <c r="C19" s="7">
        <f>(C15+C16+C17-C18)*0.8</f>
        <v>589700.3663999999</v>
      </c>
      <c r="D19" s="12"/>
      <c r="E19" s="12"/>
      <c r="F19" s="12"/>
      <c r="G19" s="12"/>
      <c r="H19" s="12"/>
      <c r="I19" s="12"/>
      <c r="J19" s="5"/>
    </row>
    <row r="20" spans="1:10" ht="12.75">
      <c r="A20" s="11"/>
      <c r="B20" s="13" t="s">
        <v>6</v>
      </c>
      <c r="C20" s="26">
        <f>(C15+C16+C17-C18)*0.2</f>
        <v>147425.09159999999</v>
      </c>
      <c r="D20" s="12"/>
      <c r="E20" s="12"/>
      <c r="F20" s="12"/>
      <c r="G20" s="12"/>
      <c r="H20" s="12"/>
      <c r="I20" s="12"/>
      <c r="J20" s="5"/>
    </row>
    <row r="21" spans="1:10" ht="12.75">
      <c r="A21" s="11"/>
      <c r="B21" s="13" t="s">
        <v>7</v>
      </c>
      <c r="C21" s="18">
        <v>4.77</v>
      </c>
      <c r="D21" s="12"/>
      <c r="E21" s="12"/>
      <c r="F21" s="12"/>
      <c r="G21" s="12"/>
      <c r="H21" s="12"/>
      <c r="I21" s="12"/>
      <c r="J21" s="5"/>
    </row>
    <row r="22" spans="1:10" ht="12.75" customHeight="1">
      <c r="A22" s="11"/>
      <c r="B22" s="12"/>
      <c r="C22" s="12"/>
      <c r="D22" s="12"/>
      <c r="E22" s="12"/>
      <c r="F22" s="12"/>
      <c r="G22" s="12"/>
      <c r="H22" s="12"/>
      <c r="I22" s="12"/>
      <c r="J22" s="5"/>
    </row>
    <row r="23" spans="1:10" ht="12.75">
      <c r="A23" s="11"/>
      <c r="B23" s="33" t="s">
        <v>8</v>
      </c>
      <c r="C23" s="33" t="s">
        <v>9</v>
      </c>
      <c r="D23" s="33" t="s">
        <v>10</v>
      </c>
      <c r="E23" s="34" t="s">
        <v>11</v>
      </c>
      <c r="F23" s="34"/>
      <c r="G23" s="34"/>
      <c r="H23" s="34"/>
      <c r="I23" s="33" t="s">
        <v>12</v>
      </c>
      <c r="J23" s="5"/>
    </row>
    <row r="24" spans="1:10" ht="12.75">
      <c r="A24" s="11"/>
      <c r="B24" s="33"/>
      <c r="C24" s="33"/>
      <c r="D24" s="33"/>
      <c r="E24" s="19" t="s">
        <v>14</v>
      </c>
      <c r="F24" s="20" t="s">
        <v>15</v>
      </c>
      <c r="G24" s="20" t="s">
        <v>16</v>
      </c>
      <c r="H24" s="20" t="s">
        <v>17</v>
      </c>
      <c r="I24" s="33"/>
      <c r="J24" s="5"/>
    </row>
    <row r="25" spans="1:10" ht="12.75">
      <c r="A25" s="11"/>
      <c r="B25" s="35" t="s">
        <v>21</v>
      </c>
      <c r="C25" s="35" t="s">
        <v>19</v>
      </c>
      <c r="D25" s="35">
        <v>3</v>
      </c>
      <c r="E25" s="35"/>
      <c r="F25" s="35">
        <v>21000</v>
      </c>
      <c r="G25" s="35"/>
      <c r="H25" s="35"/>
      <c r="I25" s="35">
        <f aca="true" t="shared" si="0" ref="I25:I36">SUM(E25:H25)</f>
        <v>21000</v>
      </c>
      <c r="J25" s="5"/>
    </row>
    <row r="26" spans="1:10" ht="12.75">
      <c r="A26" s="11"/>
      <c r="B26" s="36" t="s">
        <v>32</v>
      </c>
      <c r="C26" s="30" t="s">
        <v>22</v>
      </c>
      <c r="D26" s="30">
        <v>2</v>
      </c>
      <c r="E26" s="16">
        <v>160000</v>
      </c>
      <c r="F26" s="19"/>
      <c r="G26" s="19"/>
      <c r="H26" s="16"/>
      <c r="I26" s="16">
        <f t="shared" si="0"/>
        <v>160000</v>
      </c>
      <c r="J26" s="5"/>
    </row>
    <row r="27" spans="1:10" ht="12.75">
      <c r="A27" s="11"/>
      <c r="B27" s="35" t="s">
        <v>33</v>
      </c>
      <c r="C27" s="35" t="s">
        <v>22</v>
      </c>
      <c r="D27" s="35">
        <v>1</v>
      </c>
      <c r="E27" s="35">
        <v>15000</v>
      </c>
      <c r="F27" s="35"/>
      <c r="G27" s="35"/>
      <c r="H27" s="35"/>
      <c r="I27" s="35">
        <f t="shared" si="0"/>
        <v>15000</v>
      </c>
      <c r="J27" s="5"/>
    </row>
    <row r="28" spans="1:10" ht="12.75">
      <c r="A28" s="11"/>
      <c r="B28" s="28" t="s">
        <v>34</v>
      </c>
      <c r="C28" s="30" t="s">
        <v>35</v>
      </c>
      <c r="D28" s="30">
        <v>30</v>
      </c>
      <c r="E28" s="19"/>
      <c r="F28" s="13"/>
      <c r="G28" s="16"/>
      <c r="H28" s="16">
        <v>30000</v>
      </c>
      <c r="I28" s="16">
        <f t="shared" si="0"/>
        <v>30000</v>
      </c>
      <c r="J28" s="5"/>
    </row>
    <row r="29" spans="1:10" ht="12.75">
      <c r="A29" s="11"/>
      <c r="B29" s="28" t="s">
        <v>36</v>
      </c>
      <c r="C29" s="30" t="s">
        <v>22</v>
      </c>
      <c r="D29" s="30">
        <v>12</v>
      </c>
      <c r="E29" s="16"/>
      <c r="F29" s="16">
        <v>10000</v>
      </c>
      <c r="G29" s="19"/>
      <c r="H29" s="12"/>
      <c r="I29" s="16">
        <f t="shared" si="0"/>
        <v>10000</v>
      </c>
      <c r="J29" s="5"/>
    </row>
    <row r="30" spans="1:10" ht="12.75">
      <c r="A30" s="11"/>
      <c r="B30" s="28" t="s">
        <v>23</v>
      </c>
      <c r="C30" s="30" t="s">
        <v>22</v>
      </c>
      <c r="D30" s="30">
        <v>6</v>
      </c>
      <c r="E30" s="16"/>
      <c r="F30" s="37">
        <v>20000</v>
      </c>
      <c r="G30" s="19"/>
      <c r="H30" s="16"/>
      <c r="I30" s="16">
        <f t="shared" si="0"/>
        <v>20000</v>
      </c>
      <c r="J30" s="5"/>
    </row>
    <row r="31" spans="1:10" ht="12.75">
      <c r="A31" s="11"/>
      <c r="B31" s="28" t="s">
        <v>37</v>
      </c>
      <c r="C31" s="30" t="s">
        <v>24</v>
      </c>
      <c r="D31" s="30">
        <v>60</v>
      </c>
      <c r="E31" s="16"/>
      <c r="F31" s="19"/>
      <c r="G31" s="19">
        <v>40000</v>
      </c>
      <c r="H31" s="16"/>
      <c r="I31" s="16">
        <f t="shared" si="0"/>
        <v>40000</v>
      </c>
      <c r="J31" s="5"/>
    </row>
    <row r="32" spans="1:10" ht="12.75">
      <c r="A32" s="11"/>
      <c r="B32" s="38" t="s">
        <v>38</v>
      </c>
      <c r="C32" s="39" t="s">
        <v>22</v>
      </c>
      <c r="D32" s="39">
        <v>3</v>
      </c>
      <c r="E32" s="16"/>
      <c r="F32" s="19">
        <v>45000</v>
      </c>
      <c r="G32" s="19"/>
      <c r="H32" s="16"/>
      <c r="I32" s="16">
        <f t="shared" si="0"/>
        <v>45000</v>
      </c>
      <c r="J32" s="5"/>
    </row>
    <row r="33" spans="1:10" ht="12.75">
      <c r="A33" s="11"/>
      <c r="B33" s="28" t="s">
        <v>39</v>
      </c>
      <c r="C33" s="30" t="s">
        <v>22</v>
      </c>
      <c r="D33" s="30">
        <v>1</v>
      </c>
      <c r="E33" s="16"/>
      <c r="F33" s="19"/>
      <c r="G33" s="19">
        <v>200000</v>
      </c>
      <c r="H33" s="16"/>
      <c r="I33" s="16">
        <f t="shared" si="0"/>
        <v>200000</v>
      </c>
      <c r="J33" s="5"/>
    </row>
    <row r="34" spans="1:10" ht="25.5">
      <c r="A34" s="11"/>
      <c r="B34" s="29" t="s">
        <v>40</v>
      </c>
      <c r="C34" s="30" t="s">
        <v>22</v>
      </c>
      <c r="D34" s="30">
        <v>2</v>
      </c>
      <c r="E34" s="16"/>
      <c r="F34" s="19"/>
      <c r="G34" s="19"/>
      <c r="H34" s="16">
        <v>30000</v>
      </c>
      <c r="I34" s="16">
        <f t="shared" si="0"/>
        <v>30000</v>
      </c>
      <c r="J34" s="5"/>
    </row>
    <row r="35" spans="1:10" ht="12.75">
      <c r="A35" s="11"/>
      <c r="B35" s="13" t="s">
        <v>41</v>
      </c>
      <c r="C35" s="40" t="s">
        <v>22</v>
      </c>
      <c r="D35" s="19">
        <v>1</v>
      </c>
      <c r="E35" s="16"/>
      <c r="F35" s="19">
        <v>10000</v>
      </c>
      <c r="G35" s="19"/>
      <c r="H35" s="16"/>
      <c r="I35" s="16">
        <f t="shared" si="0"/>
        <v>10000</v>
      </c>
      <c r="J35" s="5"/>
    </row>
    <row r="36" spans="1:10" ht="12.75">
      <c r="A36" s="11"/>
      <c r="B36" s="38" t="s">
        <v>42</v>
      </c>
      <c r="C36" s="40"/>
      <c r="D36" s="19"/>
      <c r="E36" s="16"/>
      <c r="F36" s="19">
        <v>8700</v>
      </c>
      <c r="G36" s="19"/>
      <c r="H36" s="16"/>
      <c r="I36" s="16">
        <f t="shared" si="0"/>
        <v>8700</v>
      </c>
      <c r="J36" s="5"/>
    </row>
    <row r="37" spans="1:10" ht="12.75">
      <c r="A37" s="11"/>
      <c r="B37" s="13" t="s">
        <v>13</v>
      </c>
      <c r="C37" s="13"/>
      <c r="D37" s="13"/>
      <c r="E37" s="16">
        <f>SUM(E25:E36)</f>
        <v>175000</v>
      </c>
      <c r="F37" s="16">
        <f>SUM(F25:F36)</f>
        <v>114700</v>
      </c>
      <c r="G37" s="16">
        <f>SUM(G25:G36)</f>
        <v>240000</v>
      </c>
      <c r="H37" s="16">
        <f>SUM(H25:H36)</f>
        <v>60000</v>
      </c>
      <c r="I37" s="7">
        <f>SUM(I25:I36)</f>
        <v>589700</v>
      </c>
      <c r="J37" s="5"/>
    </row>
    <row r="38" spans="1:10" ht="12.75">
      <c r="A38" s="11"/>
      <c r="B38" s="3"/>
      <c r="C38" s="3"/>
      <c r="D38" s="3"/>
      <c r="E38" s="3"/>
      <c r="F38" s="3"/>
      <c r="G38" s="3"/>
      <c r="H38" s="3"/>
      <c r="I38" s="31">
        <f>C19-I37</f>
        <v>0.3663999999407679</v>
      </c>
      <c r="J38" s="5"/>
    </row>
    <row r="39" spans="1:10" ht="13.5" thickBot="1">
      <c r="A39" s="21"/>
      <c r="B39" s="8"/>
      <c r="C39" s="8"/>
      <c r="D39" s="8"/>
      <c r="E39" s="8"/>
      <c r="F39" s="8"/>
      <c r="G39" s="8"/>
      <c r="H39" s="8"/>
      <c r="I39" s="22"/>
      <c r="J39" s="9"/>
    </row>
  </sheetData>
  <mergeCells count="8">
    <mergeCell ref="B12:I12"/>
    <mergeCell ref="B23:B24"/>
    <mergeCell ref="C23:C24"/>
    <mergeCell ref="D23:D24"/>
    <mergeCell ref="E23:H23"/>
    <mergeCell ref="I23:I24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2014-03-25T03:43:56Z</dcterms:modified>
  <cp:category/>
  <cp:version/>
  <cp:contentType/>
  <cp:contentStatus/>
</cp:coreProperties>
</file>