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<sst xmlns="http://schemas.openxmlformats.org/spreadsheetml/2006/main" count="43" uniqueCount="39">
  <si>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</si>
  <si>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</si>
  <si>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</si>
  <si>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</si>
  <si>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</si>
  <si>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</si>
  <si>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</si>
  <si>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</si>
  <si>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</si>
  <si>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</si>
  <si>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</si>
  <si>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</si>
  <si>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</si>
  <si>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</si>
  <si>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</si>
  <si>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</si>
  <si>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</si>
  <si>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</si>
  <si>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</si>
  <si>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шт</t>
  </si>
  <si>
    <t>Ремонт при проведении опрессовки</t>
  </si>
  <si>
    <t>по адресу: ул. Мичурина, 2</t>
  </si>
  <si>
    <t>Управление домом 10%</t>
  </si>
  <si>
    <t>у.у.</t>
  </si>
  <si>
    <t>м.п.</t>
  </si>
  <si>
    <t>Директор ООО "Управдом"</t>
  </si>
  <si>
    <t>________________ О.Г.Урядов</t>
  </si>
  <si>
    <t>Замена водорамки</t>
  </si>
  <si>
    <t>План на 2012г</t>
  </si>
  <si>
    <t>Остаток на начало 2012г</t>
  </si>
  <si>
    <t>Сумма начислений за 2012г</t>
  </si>
  <si>
    <t>Ремонт ливневой канализации</t>
  </si>
  <si>
    <t>Замена канализации в подвале</t>
  </si>
  <si>
    <t>Установка скатных козырьков над балконами (кв.160 и др)</t>
  </si>
  <si>
    <t>Замена тамбурных дверей</t>
  </si>
  <si>
    <t>Устройство скатных козырьков над вх.группами</t>
  </si>
  <si>
    <t>Установка датчиков движения 1, 2, 3, 4, 5 подъезды</t>
  </si>
  <si>
    <t>Ремонт МПШ (кв.160 и др)</t>
  </si>
  <si>
    <t>Ремонт кровли (198 и др.)117,120,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</si>
</sst>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Font="1" applyBorder="1" applyAlignment="1">
      <alignment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4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left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 quotePrefix="1">
      <alignment horizontal="center"/>
    </xf>
    <xf numFmtId="0" fontId="0" fillId="0" borderId="4" xfId="0" applyBorder="1" applyAlignment="1">
      <alignment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3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1">
      <selection activeCell="B36" sqref="B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20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1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1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1"/>
      <c r="B5" s="5" t="s">
        <v>2</v>
      </c>
      <c r="C5" s="4"/>
      <c r="D5" s="4"/>
      <c r="E5" s="4"/>
      <c r="F5" s="4"/>
      <c r="G5" s="5" t="s">
        <v>25</v>
      </c>
      <c r="H5" s="4"/>
      <c r="I5" s="4"/>
      <c r="J5" s="6"/>
    </row>
    <row r="6" spans="1:10" ht="12.75">
      <c r="A6" s="21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1"/>
      <c r="B7" s="4" t="s">
        <v>3</v>
      </c>
      <c r="C7" s="4"/>
      <c r="D7" s="4"/>
      <c r="E7" s="4"/>
      <c r="F7" s="4"/>
      <c r="G7" s="4"/>
      <c r="H7" s="4"/>
      <c r="I7" s="7" t="s">
        <v>26</v>
      </c>
      <c r="J7" s="6"/>
    </row>
    <row r="8" spans="1:10" ht="12.75">
      <c r="A8" s="21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1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1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21"/>
      <c r="B11" s="26" t="s">
        <v>28</v>
      </c>
      <c r="C11" s="26"/>
      <c r="D11" s="26"/>
      <c r="E11" s="26"/>
      <c r="F11" s="26"/>
      <c r="G11" s="26"/>
      <c r="H11" s="26"/>
      <c r="I11" s="26"/>
      <c r="J11" s="6"/>
    </row>
    <row r="12" spans="1:10" ht="12.75">
      <c r="A12" s="21"/>
      <c r="B12" s="26" t="s">
        <v>4</v>
      </c>
      <c r="C12" s="26"/>
      <c r="D12" s="26"/>
      <c r="E12" s="26"/>
      <c r="F12" s="26"/>
      <c r="G12" s="26"/>
      <c r="H12" s="26"/>
      <c r="I12" s="26"/>
      <c r="J12" s="6"/>
    </row>
    <row r="13" spans="1:10" ht="12.75">
      <c r="A13" s="21"/>
      <c r="B13" s="26" t="s">
        <v>21</v>
      </c>
      <c r="C13" s="26"/>
      <c r="D13" s="26"/>
      <c r="E13" s="26"/>
      <c r="F13" s="26"/>
      <c r="G13" s="26"/>
      <c r="H13" s="26"/>
      <c r="I13" s="26"/>
      <c r="J13" s="6"/>
    </row>
    <row r="14" spans="1:10" ht="12.75">
      <c r="A14" s="21"/>
      <c r="B14" s="4"/>
      <c r="C14" s="4"/>
      <c r="D14" s="4"/>
      <c r="E14" s="4"/>
      <c r="F14" s="4"/>
      <c r="G14" s="4"/>
      <c r="H14" s="4"/>
      <c r="I14" s="4"/>
      <c r="J14" s="6"/>
    </row>
    <row r="15" spans="1:10" ht="25.5">
      <c r="A15" s="21"/>
      <c r="B15" s="8"/>
      <c r="C15" s="13" t="s">
        <v>5</v>
      </c>
      <c r="D15" s="4"/>
      <c r="E15" s="4"/>
      <c r="F15" s="4"/>
      <c r="G15" s="4"/>
      <c r="H15" s="4"/>
      <c r="I15" s="4"/>
      <c r="J15" s="6"/>
    </row>
    <row r="16" spans="1:10" ht="12.75">
      <c r="A16" s="21"/>
      <c r="B16" s="14" t="s">
        <v>29</v>
      </c>
      <c r="C16" s="9">
        <v>410624.84</v>
      </c>
      <c r="D16" s="4"/>
      <c r="E16" s="4"/>
      <c r="F16" s="4"/>
      <c r="G16" s="4"/>
      <c r="H16" s="4"/>
      <c r="I16" s="4"/>
      <c r="J16" s="6"/>
    </row>
    <row r="17" spans="1:10" ht="12.75">
      <c r="A17" s="21"/>
      <c r="B17" s="14" t="s">
        <v>30</v>
      </c>
      <c r="C17" s="9">
        <v>672140.7</v>
      </c>
      <c r="D17" s="4"/>
      <c r="E17" s="4"/>
      <c r="F17" s="4"/>
      <c r="G17" s="4"/>
      <c r="H17" s="4"/>
      <c r="I17" s="4"/>
      <c r="J17" s="6"/>
    </row>
    <row r="18" spans="1:10" ht="12.75">
      <c r="A18" s="21"/>
      <c r="B18" s="14" t="s">
        <v>22</v>
      </c>
      <c r="C18" s="9">
        <f>C17*10%</f>
        <v>67214.06999999999</v>
      </c>
      <c r="D18" s="4"/>
      <c r="E18" s="4"/>
      <c r="F18" s="4"/>
      <c r="G18" s="4"/>
      <c r="H18" s="4"/>
      <c r="I18" s="4"/>
      <c r="J18" s="6"/>
    </row>
    <row r="19" spans="1:10" ht="12.75">
      <c r="A19" s="21"/>
      <c r="B19" s="27" t="s">
        <v>18</v>
      </c>
      <c r="C19" s="22">
        <f>(C16+C17-C18)*80%</f>
        <v>812441.1760000001</v>
      </c>
      <c r="D19" s="4"/>
      <c r="E19" s="4"/>
      <c r="F19" s="4"/>
      <c r="G19" s="4"/>
      <c r="H19" s="4"/>
      <c r="I19" s="4"/>
      <c r="J19" s="6"/>
    </row>
    <row r="20" spans="1:10" ht="12.75" customHeight="1">
      <c r="A20" s="21"/>
      <c r="B20" s="8" t="s">
        <v>6</v>
      </c>
      <c r="C20" s="9">
        <f>(C16+C17-C18)*20%</f>
        <v>203110.29400000002</v>
      </c>
      <c r="D20" s="4"/>
      <c r="E20" s="4"/>
      <c r="F20" s="4"/>
      <c r="G20" s="4"/>
      <c r="H20" s="4"/>
      <c r="I20" s="4"/>
      <c r="J20" s="6"/>
    </row>
    <row r="21" spans="1:10" ht="12.75">
      <c r="A21" s="21"/>
      <c r="B21" s="8" t="s">
        <v>7</v>
      </c>
      <c r="C21" s="16">
        <v>4.77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1"/>
      <c r="B22" s="4"/>
      <c r="C22" s="4"/>
      <c r="D22" s="4"/>
      <c r="E22" s="4"/>
      <c r="F22" s="4"/>
      <c r="G22" s="4"/>
      <c r="H22" s="4"/>
      <c r="I22" s="4"/>
      <c r="J22" s="6"/>
    </row>
    <row r="23" spans="1:10" ht="12.75">
      <c r="A23" s="21"/>
      <c r="B23" s="24" t="s">
        <v>8</v>
      </c>
      <c r="C23" s="24" t="s">
        <v>9</v>
      </c>
      <c r="D23" s="24" t="s">
        <v>10</v>
      </c>
      <c r="E23" s="25" t="s">
        <v>11</v>
      </c>
      <c r="F23" s="25"/>
      <c r="G23" s="25"/>
      <c r="H23" s="25"/>
      <c r="I23" s="24" t="s">
        <v>12</v>
      </c>
      <c r="J23" s="6"/>
    </row>
    <row r="24" spans="1:10" ht="12.75">
      <c r="A24" s="21"/>
      <c r="B24" s="24"/>
      <c r="C24" s="24"/>
      <c r="D24" s="24"/>
      <c r="E24" s="10" t="s">
        <v>14</v>
      </c>
      <c r="F24" s="17" t="s">
        <v>15</v>
      </c>
      <c r="G24" s="17" t="s">
        <v>16</v>
      </c>
      <c r="H24" s="17" t="s">
        <v>17</v>
      </c>
      <c r="I24" s="24"/>
      <c r="J24" s="6"/>
    </row>
    <row r="25" spans="1:10" ht="12.75">
      <c r="A25" s="21"/>
      <c r="B25" s="28" t="s">
        <v>20</v>
      </c>
      <c r="C25" s="29" t="s">
        <v>23</v>
      </c>
      <c r="D25" s="29">
        <v>5</v>
      </c>
      <c r="E25" s="18"/>
      <c r="F25" s="18">
        <v>60000</v>
      </c>
      <c r="G25" s="30"/>
      <c r="H25" s="30"/>
      <c r="I25" s="18">
        <f aca="true" t="shared" si="0" ref="I25:I34">SUM(E25:H25)</f>
        <v>60000</v>
      </c>
      <c r="J25" s="6"/>
    </row>
    <row r="26" spans="1:10" ht="12.75">
      <c r="A26" s="21"/>
      <c r="B26" s="31" t="s">
        <v>31</v>
      </c>
      <c r="C26" s="32"/>
      <c r="D26" s="29"/>
      <c r="E26" s="18">
        <v>15000</v>
      </c>
      <c r="F26" s="18"/>
      <c r="G26" s="18"/>
      <c r="H26" s="18"/>
      <c r="I26" s="18">
        <f t="shared" si="0"/>
        <v>15000</v>
      </c>
      <c r="J26" s="6"/>
    </row>
    <row r="27" spans="1:10" ht="12.75">
      <c r="A27" s="21"/>
      <c r="B27" s="31" t="s">
        <v>32</v>
      </c>
      <c r="C27" s="33" t="s">
        <v>24</v>
      </c>
      <c r="D27" s="10">
        <v>70</v>
      </c>
      <c r="E27" s="9">
        <v>70000</v>
      </c>
      <c r="F27" s="10"/>
      <c r="G27" s="18"/>
      <c r="H27" s="18"/>
      <c r="I27" s="18">
        <f t="shared" si="0"/>
        <v>70000</v>
      </c>
      <c r="J27" s="6"/>
    </row>
    <row r="28" spans="1:10" ht="12.75">
      <c r="A28" s="21"/>
      <c r="B28" s="31" t="s">
        <v>27</v>
      </c>
      <c r="C28" s="33" t="s">
        <v>19</v>
      </c>
      <c r="D28" s="10">
        <v>1</v>
      </c>
      <c r="E28" s="9"/>
      <c r="F28" s="10"/>
      <c r="G28" s="18"/>
      <c r="H28" s="18">
        <v>20000</v>
      </c>
      <c r="I28" s="18">
        <f t="shared" si="0"/>
        <v>20000</v>
      </c>
      <c r="J28" s="6"/>
    </row>
    <row r="29" spans="1:10" ht="12.75">
      <c r="A29" s="21"/>
      <c r="B29" s="31" t="s">
        <v>33</v>
      </c>
      <c r="C29" s="33" t="s">
        <v>19</v>
      </c>
      <c r="D29" s="10">
        <v>15</v>
      </c>
      <c r="E29" s="9"/>
      <c r="F29" s="10">
        <v>100000</v>
      </c>
      <c r="G29" s="18">
        <v>200000</v>
      </c>
      <c r="H29" s="18"/>
      <c r="I29" s="18">
        <f t="shared" si="0"/>
        <v>300000</v>
      </c>
      <c r="J29" s="6"/>
    </row>
    <row r="30" spans="1:10" ht="12.75">
      <c r="A30" s="21"/>
      <c r="B30" s="31" t="s">
        <v>34</v>
      </c>
      <c r="C30" s="33" t="s">
        <v>19</v>
      </c>
      <c r="D30" s="10">
        <v>5</v>
      </c>
      <c r="E30" s="9">
        <v>60000</v>
      </c>
      <c r="F30" s="10"/>
      <c r="G30" s="18"/>
      <c r="H30" s="18"/>
      <c r="I30" s="18">
        <f t="shared" si="0"/>
        <v>60000</v>
      </c>
      <c r="J30" s="6"/>
    </row>
    <row r="31" spans="1:10" ht="12.75">
      <c r="A31" s="21"/>
      <c r="B31" s="31" t="s">
        <v>35</v>
      </c>
      <c r="C31" s="33" t="s">
        <v>19</v>
      </c>
      <c r="D31" s="10">
        <v>2</v>
      </c>
      <c r="E31" s="9"/>
      <c r="F31" s="10"/>
      <c r="G31" s="18">
        <v>40000</v>
      </c>
      <c r="H31" s="18"/>
      <c r="I31" s="18">
        <f t="shared" si="0"/>
        <v>40000</v>
      </c>
      <c r="J31" s="6"/>
    </row>
    <row r="32" spans="1:10" ht="12.75">
      <c r="A32" s="21"/>
      <c r="B32" s="31" t="s">
        <v>36</v>
      </c>
      <c r="C32" s="33" t="s">
        <v>19</v>
      </c>
      <c r="D32" s="10">
        <v>5</v>
      </c>
      <c r="E32" s="34">
        <v>25000</v>
      </c>
      <c r="F32" s="10">
        <v>25000</v>
      </c>
      <c r="G32" s="18">
        <v>75000</v>
      </c>
      <c r="H32" s="18"/>
      <c r="I32" s="18">
        <f t="shared" si="0"/>
        <v>125000</v>
      </c>
      <c r="J32" s="6"/>
    </row>
    <row r="33" spans="1:10" ht="12.75">
      <c r="A33" s="21"/>
      <c r="B33" s="31" t="s">
        <v>37</v>
      </c>
      <c r="C33" s="33"/>
      <c r="D33" s="10"/>
      <c r="E33" s="9"/>
      <c r="F33" s="8"/>
      <c r="G33" s="18"/>
      <c r="H33" s="18">
        <v>53000</v>
      </c>
      <c r="I33" s="18">
        <f t="shared" si="0"/>
        <v>53000</v>
      </c>
      <c r="J33" s="6"/>
    </row>
    <row r="34" spans="1:10" ht="12.75">
      <c r="A34" s="21"/>
      <c r="B34" s="31" t="s">
        <v>38</v>
      </c>
      <c r="C34" s="32"/>
      <c r="D34" s="29"/>
      <c r="E34" s="18"/>
      <c r="F34" s="18"/>
      <c r="G34" s="18">
        <v>69441</v>
      </c>
      <c r="H34" s="18"/>
      <c r="I34" s="18">
        <f t="shared" si="0"/>
        <v>69441</v>
      </c>
      <c r="J34" s="6"/>
    </row>
    <row r="35" spans="1:10" ht="12.75">
      <c r="A35" s="21"/>
      <c r="B35" s="15" t="s">
        <v>13</v>
      </c>
      <c r="C35" s="15"/>
      <c r="D35" s="15"/>
      <c r="E35" s="18">
        <f>SUM(E25:E34)</f>
        <v>170000</v>
      </c>
      <c r="F35" s="18">
        <f>SUM(F25:F34)</f>
        <v>185000</v>
      </c>
      <c r="G35" s="18">
        <f>SUM(G25:G34)</f>
        <v>384441</v>
      </c>
      <c r="H35" s="18">
        <f>SUM(H25:H34)</f>
        <v>73000</v>
      </c>
      <c r="I35" s="22">
        <f>SUM(I25:I34)</f>
        <v>812441</v>
      </c>
      <c r="J35" s="6"/>
    </row>
    <row r="36" spans="1:10" ht="12.75">
      <c r="A36" s="21"/>
      <c r="B36" s="4"/>
      <c r="C36" s="4"/>
      <c r="D36" s="4"/>
      <c r="E36" s="4"/>
      <c r="F36" s="4"/>
      <c r="G36" s="4"/>
      <c r="H36" s="4"/>
      <c r="I36" s="19">
        <f>C19-I35</f>
        <v>0.17600000009406358</v>
      </c>
      <c r="J36" s="6"/>
    </row>
    <row r="37" spans="1:10" ht="13.5" thickBot="1">
      <c r="A37" s="23"/>
      <c r="B37" s="11"/>
      <c r="C37" s="11"/>
      <c r="D37" s="11"/>
      <c r="E37" s="11"/>
      <c r="F37" s="11"/>
      <c r="G37" s="11"/>
      <c r="H37" s="11"/>
      <c r="I37" s="11"/>
      <c r="J37" s="12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2014-03-25T04:08:50Z</dcterms:modified>
  <cp:category/>
  <cp:version/>
  <cp:contentType/>
  <cp:contentStatus/>
</cp:coreProperties>
</file>