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<sst xmlns="http://schemas.openxmlformats.org/spreadsheetml/2006/main" count="42" uniqueCount="41">
  <si>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СОГЛАСОВАНО:</t>
  </si>
  <si>
    <t>УТВЕРЖДАЮ:</t>
  </si>
  <si>
    <t xml:space="preserve">     ________________ ( ________________________ )</t>
  </si>
  <si>
    <t>работ по текущему ремонту общего имущества многоквартирного жилого дома</t>
  </si>
  <si>
    <t>Текущий ремонт, руб.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</si>
  <si>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</si>
  <si>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</si>
  <si>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</si>
  <si>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</si>
  <si>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</si>
  <si>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</si>
  <si>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</si>
  <si>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у.у.</t>
  </si>
  <si>
    <t>шт</t>
  </si>
  <si>
    <t>I кв.</t>
  </si>
  <si>
    <t>II кв.</t>
  </si>
  <si>
    <t>III кв.</t>
  </si>
  <si>
    <t>IV кв.</t>
  </si>
  <si>
    <t>по адресу: ул. Вокзальная, 27</t>
  </si>
  <si>
    <t>Плановые расходы</t>
  </si>
  <si>
    <t>Директор ООО "Управдом"</t>
  </si>
  <si>
    <t>________________ О.Г.Урядов</t>
  </si>
  <si>
    <t>Управление домом 10%</t>
  </si>
  <si>
    <t>Итого:</t>
  </si>
  <si>
    <t>Ремонт при проведении опрессовки (замена задвижек)</t>
  </si>
  <si>
    <t xml:space="preserve">Старший по дому </t>
  </si>
  <si>
    <t>План на 2011г</t>
  </si>
  <si>
    <t>Остаток на начало 2011г</t>
  </si>
  <si>
    <t>Сумма начислений за 2011г</t>
  </si>
  <si>
    <t>Остаток по капитальному ремонту на 01.01.2011г</t>
  </si>
  <si>
    <t>Установка перил от входа на 1 этаж (1 п-д)</t>
  </si>
  <si>
    <t>Замена крыловых задвижек СО Ф50, 32</t>
  </si>
  <si>
    <t>Ремонт освещения в подвале</t>
  </si>
  <si>
    <t>Ремонт межпанельных швов все (кв.120,136)</t>
  </si>
  <si>
    <t>Замена трубопроводов канализации</t>
  </si>
  <si>
    <t>Замена стояков электропроводки (3,4 п-д)</t>
  </si>
  <si>
    <t>Замена этажных электрощитов с установкой индивидуальных электросчетчиков (3,4 п-д)</t>
  </si>
  <si>
    <t>Ремонт электрощитков со сменой автоматов</t>
  </si>
  <si>
    <t>Ремонт кровли</t>
  </si>
  <si>
    <t>м2</t>
  </si>
  <si>
    <t>Ремонт межпанельных швов (кв.84,120,152)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</si>
</sst>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" xfId="0" applyBorder="1" applyAlignment="1">
      <alignment/>
    </xf>
    <xf numFmtId="3" fontId="1" fillId="0" borderId="1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3" xfId="0" applyBorder="1" applyAlignment="1">
      <alignment/>
    </xf>
    <xf numFmtId="0" fontId="0" fillId="0" borderId="0" xfId="0" applyBorder="1" applyAlignment="1">
      <alignment horizontal="righ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Font="1" applyBorder="1" applyAlignment="1">
      <alignment/>
    </xf>
    <xf numFmtId="3" fontId="0" fillId="0" borderId="6" xfId="0" applyNumberFormat="1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Font="1" applyBorder="1" applyAlignment="1">
      <alignment/>
    </xf>
    <xf numFmtId="2" fontId="0" fillId="0" borderId="6" xfId="0" applyNumberFormat="1" applyFont="1" applyBorder="1" applyAlignment="1" quotePrefix="1">
      <alignment horizontal="center" vertical="center" wrapText="1"/>
    </xf>
    <xf numFmtId="0" fontId="0" fillId="0" borderId="6" xfId="0" applyFont="1" applyBorder="1" applyAlignment="1" quotePrefix="1">
      <alignment horizontal="left"/>
    </xf>
    <xf numFmtId="0" fontId="0" fillId="0" borderId="6" xfId="0" applyFont="1" applyBorder="1" applyAlignment="1">
      <alignment horizontal="left"/>
    </xf>
    <xf numFmtId="4" fontId="0" fillId="0" borderId="6" xfId="0" applyNumberFormat="1" applyFont="1" applyBorder="1" applyAlignment="1">
      <alignment horizontal="center"/>
    </xf>
    <xf numFmtId="3" fontId="0" fillId="0" borderId="6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0" fillId="0" borderId="9" xfId="0" applyBorder="1" applyAlignment="1">
      <alignment/>
    </xf>
    <xf numFmtId="3" fontId="1" fillId="0" borderId="4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 quotePrefix="1">
      <alignment horizontal="center"/>
    </xf>
    <xf numFmtId="2" fontId="0" fillId="0" borderId="6" xfId="0" applyNumberFormat="1" applyFont="1" applyBorder="1" applyAlignment="1">
      <alignment horizontal="left" vertical="center" wrapText="1"/>
    </xf>
    <xf numFmtId="1" fontId="0" fillId="0" borderId="6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 quotePrefix="1">
      <alignment horizontal="center"/>
    </xf>
    <xf numFmtId="0" fontId="0" fillId="0" borderId="6" xfId="0" applyFont="1" applyBorder="1" applyAlignment="1">
      <alignment vertical="center" wrapText="1"/>
    </xf>
    <xf numFmtId="2" fontId="0" fillId="0" borderId="6" xfId="0" applyNumberFormat="1" applyFont="1" applyBorder="1" applyAlignment="1">
      <alignment horizontal="center" wrapText="1"/>
    </xf>
    <xf numFmtId="2" fontId="0" fillId="0" borderId="6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3" fontId="1" fillId="0" borderId="0" xfId="0" applyNumberFormat="1" applyFont="1" applyAlignment="1">
      <alignment horizontal="center"/>
    </xf>
    <xf numFmtId="0" fontId="0" fillId="0" borderId="0" xfId="0" applyBorder="1" applyAlignment="1" quotePrefix="1">
      <alignment horizontal="left"/>
    </xf>
    <xf numFmtId="3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1" fontId="0" fillId="0" borderId="6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>
      <selection activeCell="B43" sqref="B43"/>
    </sheetView>
  </sheetViews>
  <sheetFormatPr defaultColWidth="9.140625" defaultRowHeight="12.75"/>
  <cols>
    <col min="2" max="2" width="54.28125" style="0" customWidth="1"/>
    <col min="3" max="3" width="12.140625" style="0" customWidth="1"/>
    <col min="4" max="5" width="12.8515625" style="0" customWidth="1"/>
    <col min="10" max="10" width="3.421875" style="0" customWidth="1"/>
  </cols>
  <sheetData>
    <row r="1" ht="13.5" thickBot="1">
      <c r="I1" s="34"/>
    </row>
    <row r="2" spans="1:10" ht="12.75">
      <c r="A2" s="12"/>
      <c r="B2" s="1"/>
      <c r="C2" s="1"/>
      <c r="D2" s="1"/>
      <c r="E2" s="1"/>
      <c r="F2" s="1"/>
      <c r="G2" s="1"/>
      <c r="H2" s="1"/>
      <c r="I2" s="2"/>
      <c r="J2" s="3"/>
    </row>
    <row r="3" spans="1:10" ht="12.75">
      <c r="A3" s="13"/>
      <c r="B3" s="4" t="s">
        <v>0</v>
      </c>
      <c r="C3" s="4"/>
      <c r="D3" s="4"/>
      <c r="E3" s="4"/>
      <c r="F3" s="4"/>
      <c r="G3" s="5" t="s">
        <v>1</v>
      </c>
      <c r="H3" s="4"/>
      <c r="I3" s="4"/>
      <c r="J3" s="6"/>
    </row>
    <row r="4" spans="1:10" ht="12.75">
      <c r="A4" s="13"/>
      <c r="B4" s="4"/>
      <c r="C4" s="4"/>
      <c r="D4" s="4"/>
      <c r="E4" s="4"/>
      <c r="F4" s="4"/>
      <c r="G4" s="4"/>
      <c r="H4" s="4"/>
      <c r="I4" s="7"/>
      <c r="J4" s="6"/>
    </row>
    <row r="5" spans="1:10" ht="12.75">
      <c r="A5" s="13"/>
      <c r="B5" s="35" t="s">
        <v>25</v>
      </c>
      <c r="C5" s="4"/>
      <c r="D5" s="4"/>
      <c r="E5" s="4"/>
      <c r="F5" s="4"/>
      <c r="G5" s="5" t="s">
        <v>20</v>
      </c>
      <c r="H5" s="4"/>
      <c r="I5" s="4"/>
      <c r="J5" s="6"/>
    </row>
    <row r="6" spans="1:10" ht="12.75">
      <c r="A6" s="13"/>
      <c r="B6" s="4"/>
      <c r="C6" s="4"/>
      <c r="D6" s="4"/>
      <c r="E6" s="4"/>
      <c r="F6" s="4"/>
      <c r="G6" s="4"/>
      <c r="H6" s="4"/>
      <c r="I6" s="7"/>
      <c r="J6" s="6"/>
    </row>
    <row r="7" spans="1:10" ht="12.75">
      <c r="A7" s="13"/>
      <c r="B7" s="4" t="s">
        <v>2</v>
      </c>
      <c r="C7" s="4"/>
      <c r="D7" s="4"/>
      <c r="E7" s="4"/>
      <c r="F7" s="4"/>
      <c r="G7" s="4" t="s">
        <v>21</v>
      </c>
      <c r="H7" s="4"/>
      <c r="I7" s="7"/>
      <c r="J7" s="6"/>
    </row>
    <row r="8" spans="1:10" ht="12.75">
      <c r="A8" s="13"/>
      <c r="B8" s="4"/>
      <c r="C8" s="4"/>
      <c r="D8" s="4"/>
      <c r="E8" s="4"/>
      <c r="F8" s="4"/>
      <c r="G8" s="4"/>
      <c r="H8" s="4"/>
      <c r="I8" s="4"/>
      <c r="J8" s="6"/>
    </row>
    <row r="9" spans="1:10" ht="12.75">
      <c r="A9" s="13"/>
      <c r="B9" s="4"/>
      <c r="C9" s="4"/>
      <c r="D9" s="4"/>
      <c r="E9" s="4"/>
      <c r="F9" s="4"/>
      <c r="G9" s="4"/>
      <c r="H9" s="4"/>
      <c r="I9" s="4"/>
      <c r="J9" s="6"/>
    </row>
    <row r="10" spans="1:10" ht="12.75">
      <c r="A10" s="13"/>
      <c r="B10" s="33" t="s">
        <v>26</v>
      </c>
      <c r="C10" s="33"/>
      <c r="D10" s="33"/>
      <c r="E10" s="33"/>
      <c r="F10" s="33"/>
      <c r="G10" s="33"/>
      <c r="H10" s="33"/>
      <c r="I10" s="33"/>
      <c r="J10" s="6"/>
    </row>
    <row r="11" spans="1:10" ht="12.75">
      <c r="A11" s="13"/>
      <c r="B11" s="33" t="s">
        <v>3</v>
      </c>
      <c r="C11" s="33"/>
      <c r="D11" s="33"/>
      <c r="E11" s="33"/>
      <c r="F11" s="33"/>
      <c r="G11" s="33"/>
      <c r="H11" s="33"/>
      <c r="I11" s="33"/>
      <c r="J11" s="6"/>
    </row>
    <row r="12" spans="1:10" ht="12.75">
      <c r="A12" s="13"/>
      <c r="B12" s="33" t="s">
        <v>18</v>
      </c>
      <c r="C12" s="33"/>
      <c r="D12" s="33"/>
      <c r="E12" s="33"/>
      <c r="F12" s="33"/>
      <c r="G12" s="33"/>
      <c r="H12" s="33"/>
      <c r="I12" s="33"/>
      <c r="J12" s="6"/>
    </row>
    <row r="13" spans="1:10" ht="12.75">
      <c r="A13" s="13"/>
      <c r="B13" s="14"/>
      <c r="C13" s="14"/>
      <c r="D13" s="14"/>
      <c r="E13" s="14"/>
      <c r="F13" s="14"/>
      <c r="G13" s="14"/>
      <c r="H13" s="14"/>
      <c r="I13" s="14"/>
      <c r="J13" s="6"/>
    </row>
    <row r="14" spans="1:10" ht="25.5">
      <c r="A14" s="13"/>
      <c r="B14" s="10"/>
      <c r="C14" s="15" t="s">
        <v>4</v>
      </c>
      <c r="D14" s="14"/>
      <c r="E14" s="14"/>
      <c r="F14" s="14"/>
      <c r="G14" s="14"/>
      <c r="H14" s="14"/>
      <c r="I14" s="14"/>
      <c r="J14" s="6"/>
    </row>
    <row r="15" spans="1:10" ht="12.75">
      <c r="A15" s="13"/>
      <c r="B15" s="16" t="s">
        <v>27</v>
      </c>
      <c r="C15" s="11">
        <v>-31050</v>
      </c>
      <c r="D15" s="14"/>
      <c r="E15" s="14"/>
      <c r="F15" s="14"/>
      <c r="G15" s="14"/>
      <c r="H15" s="14"/>
      <c r="I15" s="14"/>
      <c r="J15" s="6"/>
    </row>
    <row r="16" spans="1:10" ht="12.75">
      <c r="A16" s="13"/>
      <c r="B16" s="16" t="s">
        <v>28</v>
      </c>
      <c r="C16" s="11">
        <v>509996</v>
      </c>
      <c r="D16" s="14"/>
      <c r="E16" s="14"/>
      <c r="F16" s="14"/>
      <c r="G16" s="14"/>
      <c r="H16" s="14"/>
      <c r="I16" s="14"/>
      <c r="J16" s="6"/>
    </row>
    <row r="17" spans="1:10" ht="12.75">
      <c r="A17" s="13"/>
      <c r="B17" s="17" t="s">
        <v>22</v>
      </c>
      <c r="C17" s="11">
        <f>C16*10%</f>
        <v>50999.600000000006</v>
      </c>
      <c r="D17" s="14"/>
      <c r="E17" s="14"/>
      <c r="F17" s="14"/>
      <c r="G17" s="14"/>
      <c r="H17" s="14"/>
      <c r="I17" s="14"/>
      <c r="J17" s="6"/>
    </row>
    <row r="18" spans="1:10" ht="12.75">
      <c r="A18" s="13"/>
      <c r="B18" s="17" t="s">
        <v>29</v>
      </c>
      <c r="C18" s="11">
        <v>483077</v>
      </c>
      <c r="D18" s="14"/>
      <c r="E18" s="14"/>
      <c r="F18" s="14"/>
      <c r="G18" s="14"/>
      <c r="H18" s="14"/>
      <c r="I18" s="14"/>
      <c r="J18" s="6"/>
    </row>
    <row r="19" spans="1:10" ht="12.75">
      <c r="A19" s="13"/>
      <c r="B19" s="16" t="s">
        <v>19</v>
      </c>
      <c r="C19" s="19">
        <f>(C15+C16-C17+C18)*80%</f>
        <v>728818.7200000001</v>
      </c>
      <c r="D19" s="14"/>
      <c r="E19" s="14"/>
      <c r="F19" s="14"/>
      <c r="G19" s="14"/>
      <c r="H19" s="14"/>
      <c r="I19" s="14"/>
      <c r="J19" s="6"/>
    </row>
    <row r="20" spans="1:10" ht="12.75">
      <c r="A20" s="13"/>
      <c r="B20" s="10" t="s">
        <v>5</v>
      </c>
      <c r="C20" s="11">
        <f>(C15+C16-C17+C18)*20%</f>
        <v>182204.68000000002</v>
      </c>
      <c r="D20" s="14"/>
      <c r="E20" s="14"/>
      <c r="F20" s="14"/>
      <c r="G20" s="14"/>
      <c r="H20" s="14"/>
      <c r="I20" s="14"/>
      <c r="J20" s="6"/>
    </row>
    <row r="21" spans="1:10" ht="12.75" customHeight="1">
      <c r="A21" s="13"/>
      <c r="B21" s="10" t="s">
        <v>6</v>
      </c>
      <c r="C21" s="18">
        <v>4.77</v>
      </c>
      <c r="D21" s="14"/>
      <c r="E21" s="14"/>
      <c r="F21" s="14"/>
      <c r="G21" s="14"/>
      <c r="H21" s="14"/>
      <c r="I21" s="14"/>
      <c r="J21" s="6"/>
    </row>
    <row r="22" spans="1:10" ht="12.75" customHeight="1">
      <c r="A22" s="13"/>
      <c r="B22" s="14"/>
      <c r="C22" s="14"/>
      <c r="D22" s="14"/>
      <c r="E22" s="14"/>
      <c r="F22" s="14"/>
      <c r="G22" s="14"/>
      <c r="H22" s="14"/>
      <c r="I22" s="14"/>
      <c r="J22" s="6"/>
    </row>
    <row r="23" spans="1:10" ht="12.75">
      <c r="A23" s="13"/>
      <c r="B23" s="31" t="s">
        <v>7</v>
      </c>
      <c r="C23" s="31" t="s">
        <v>8</v>
      </c>
      <c r="D23" s="31" t="s">
        <v>9</v>
      </c>
      <c r="E23" s="32" t="s">
        <v>10</v>
      </c>
      <c r="F23" s="32"/>
      <c r="G23" s="32"/>
      <c r="H23" s="32"/>
      <c r="I23" s="31" t="s">
        <v>11</v>
      </c>
      <c r="J23" s="6"/>
    </row>
    <row r="24" spans="1:10" ht="12.75">
      <c r="A24" s="13"/>
      <c r="B24" s="31"/>
      <c r="C24" s="31"/>
      <c r="D24" s="31"/>
      <c r="E24" s="24" t="s">
        <v>14</v>
      </c>
      <c r="F24" s="25" t="s">
        <v>15</v>
      </c>
      <c r="G24" s="25" t="s">
        <v>16</v>
      </c>
      <c r="H24" s="25" t="s">
        <v>17</v>
      </c>
      <c r="I24" s="31"/>
      <c r="J24" s="6"/>
    </row>
    <row r="25" spans="1:10" ht="12.75">
      <c r="A25" s="13"/>
      <c r="B25" s="26" t="s">
        <v>24</v>
      </c>
      <c r="C25" s="24" t="s">
        <v>12</v>
      </c>
      <c r="D25" s="27">
        <v>4</v>
      </c>
      <c r="E25" s="11"/>
      <c r="F25" s="28">
        <v>20000</v>
      </c>
      <c r="G25" s="28"/>
      <c r="H25" s="28"/>
      <c r="I25" s="11">
        <f aca="true" t="shared" si="0" ref="I25:I35">SUM(E25:H25)</f>
        <v>20000</v>
      </c>
      <c r="J25" s="6"/>
    </row>
    <row r="26" spans="1:10" ht="12.75">
      <c r="A26" s="13"/>
      <c r="B26" s="29" t="s">
        <v>30</v>
      </c>
      <c r="C26" s="24"/>
      <c r="D26" s="27"/>
      <c r="E26" s="11">
        <v>6000</v>
      </c>
      <c r="F26" s="28"/>
      <c r="G26" s="28"/>
      <c r="H26" s="28"/>
      <c r="I26" s="11">
        <f t="shared" si="0"/>
        <v>6000</v>
      </c>
      <c r="J26" s="6"/>
    </row>
    <row r="27" spans="1:10" ht="12.75">
      <c r="A27" s="13"/>
      <c r="B27" s="10" t="s">
        <v>31</v>
      </c>
      <c r="C27" s="30" t="s">
        <v>13</v>
      </c>
      <c r="D27" s="24">
        <v>32</v>
      </c>
      <c r="E27" s="11"/>
      <c r="F27" s="28">
        <v>60000</v>
      </c>
      <c r="G27" s="28"/>
      <c r="H27" s="28"/>
      <c r="I27" s="11">
        <f t="shared" si="0"/>
        <v>60000</v>
      </c>
      <c r="J27" s="6"/>
    </row>
    <row r="28" spans="1:10" ht="12.75">
      <c r="A28" s="13"/>
      <c r="B28" s="29" t="s">
        <v>32</v>
      </c>
      <c r="C28" s="24"/>
      <c r="D28" s="27"/>
      <c r="E28" s="11">
        <v>15000</v>
      </c>
      <c r="F28" s="28"/>
      <c r="G28" s="28"/>
      <c r="H28" s="28"/>
      <c r="I28" s="11">
        <f t="shared" si="0"/>
        <v>15000</v>
      </c>
      <c r="J28" s="6"/>
    </row>
    <row r="29" spans="1:10" ht="12.75">
      <c r="A29" s="13"/>
      <c r="B29" s="10" t="s">
        <v>33</v>
      </c>
      <c r="C29" s="24"/>
      <c r="D29" s="27"/>
      <c r="E29" s="11"/>
      <c r="F29" s="28"/>
      <c r="G29" s="28">
        <v>19000</v>
      </c>
      <c r="H29" s="28"/>
      <c r="I29" s="11">
        <f t="shared" si="0"/>
        <v>19000</v>
      </c>
      <c r="J29" s="6"/>
    </row>
    <row r="30" spans="1:10" ht="12.75">
      <c r="A30" s="13"/>
      <c r="B30" s="29" t="s">
        <v>34</v>
      </c>
      <c r="C30" s="24"/>
      <c r="D30" s="27"/>
      <c r="E30" s="11">
        <v>20000</v>
      </c>
      <c r="F30" s="28"/>
      <c r="G30" s="28"/>
      <c r="H30" s="28"/>
      <c r="I30" s="11">
        <f t="shared" si="0"/>
        <v>20000</v>
      </c>
      <c r="J30" s="6"/>
    </row>
    <row r="31" spans="1:10" ht="12.75">
      <c r="A31" s="13"/>
      <c r="B31" s="29" t="s">
        <v>35</v>
      </c>
      <c r="C31" s="23"/>
      <c r="D31" s="24"/>
      <c r="E31" s="11">
        <v>168819</v>
      </c>
      <c r="F31" s="11"/>
      <c r="G31" s="10"/>
      <c r="H31" s="10"/>
      <c r="I31" s="11">
        <f>SUM(E31:G31)</f>
        <v>168819</v>
      </c>
      <c r="J31" s="6"/>
    </row>
    <row r="32" spans="1:10" ht="25.5">
      <c r="A32" s="13"/>
      <c r="B32" s="29" t="s">
        <v>36</v>
      </c>
      <c r="C32" s="23"/>
      <c r="D32" s="24"/>
      <c r="E32" s="36">
        <v>360000</v>
      </c>
      <c r="F32" s="36"/>
      <c r="G32" s="37"/>
      <c r="H32" s="37"/>
      <c r="I32" s="36">
        <f>SUM(E32:G32)</f>
        <v>360000</v>
      </c>
      <c r="J32" s="6"/>
    </row>
    <row r="33" spans="1:10" ht="12.75">
      <c r="A33" s="13"/>
      <c r="B33" s="29" t="s">
        <v>37</v>
      </c>
      <c r="C33" s="23" t="s">
        <v>13</v>
      </c>
      <c r="D33" s="24">
        <v>7</v>
      </c>
      <c r="E33" s="11"/>
      <c r="F33" s="11"/>
      <c r="G33" s="10"/>
      <c r="H33" s="11">
        <v>15000</v>
      </c>
      <c r="I33" s="11">
        <f t="shared" si="0"/>
        <v>15000</v>
      </c>
      <c r="J33" s="6"/>
    </row>
    <row r="34" spans="1:10" ht="12.75">
      <c r="A34" s="13"/>
      <c r="B34" s="26" t="s">
        <v>38</v>
      </c>
      <c r="C34" s="23" t="s">
        <v>39</v>
      </c>
      <c r="D34" s="24">
        <v>50</v>
      </c>
      <c r="E34" s="38"/>
      <c r="F34" s="38"/>
      <c r="G34" s="38">
        <v>25000</v>
      </c>
      <c r="H34" s="11"/>
      <c r="I34" s="11">
        <f t="shared" si="0"/>
        <v>25000</v>
      </c>
      <c r="J34" s="6"/>
    </row>
    <row r="35" spans="1:10" ht="12.75">
      <c r="A35" s="13"/>
      <c r="B35" s="10" t="s">
        <v>40</v>
      </c>
      <c r="C35" s="23"/>
      <c r="D35" s="24"/>
      <c r="E35" s="38"/>
      <c r="F35" s="38">
        <v>20000</v>
      </c>
      <c r="G35" s="38"/>
      <c r="H35" s="11"/>
      <c r="I35" s="11">
        <f t="shared" si="0"/>
        <v>20000</v>
      </c>
      <c r="J35" s="6"/>
    </row>
    <row r="36" spans="1:10" ht="12.75">
      <c r="A36" s="13"/>
      <c r="B36" s="10" t="s">
        <v>23</v>
      </c>
      <c r="C36" s="10"/>
      <c r="D36" s="10"/>
      <c r="E36" s="11">
        <f>SUM(E25:E35)</f>
        <v>569819</v>
      </c>
      <c r="F36" s="11">
        <f>SUM(F25:F35)</f>
        <v>100000</v>
      </c>
      <c r="G36" s="11">
        <f>SUM(G25:G35)</f>
        <v>44000</v>
      </c>
      <c r="H36" s="11">
        <f>SUM(H25:H35)</f>
        <v>15000</v>
      </c>
      <c r="I36" s="19">
        <f>SUM(I25:I35)</f>
        <v>728819</v>
      </c>
      <c r="J36" s="6"/>
    </row>
    <row r="37" spans="1:10" ht="12.75">
      <c r="A37" s="13"/>
      <c r="B37" s="14"/>
      <c r="C37" s="14"/>
      <c r="D37" s="14"/>
      <c r="E37" s="14"/>
      <c r="F37" s="14"/>
      <c r="G37" s="14"/>
      <c r="H37" s="14"/>
      <c r="I37" s="20">
        <f>C19-I36</f>
        <v>-0.27999999991152436</v>
      </c>
      <c r="J37" s="6"/>
    </row>
    <row r="38" spans="1:10" ht="13.5" thickBot="1">
      <c r="A38" s="21"/>
      <c r="B38" s="8"/>
      <c r="C38" s="8"/>
      <c r="D38" s="8"/>
      <c r="E38" s="8"/>
      <c r="F38" s="8"/>
      <c r="G38" s="8"/>
      <c r="H38" s="8"/>
      <c r="I38" s="22"/>
      <c r="J38" s="9"/>
    </row>
  </sheetData>
  <mergeCells count="8">
    <mergeCell ref="B10:I10"/>
    <mergeCell ref="B11:I11"/>
    <mergeCell ref="B12:I12"/>
    <mergeCell ref="B23:B24"/>
    <mergeCell ref="C23:C24"/>
    <mergeCell ref="D23:D24"/>
    <mergeCell ref="E23:H23"/>
    <mergeCell ref="I23:I2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Lite_27</cp:lastModifiedBy>
  <dcterms:created xsi:type="dcterms:W3CDTF">1996-10-08T23:32:33Z</dcterms:created>
  <dcterms:modified xsi:type="dcterms:W3CDTF">2014-03-25T04:24:24Z</dcterms:modified>
  <cp:category/>
  <cp:version/>
  <cp:contentType/>
  <cp:contentStatus/>
</cp:coreProperties>
</file>