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<sst xmlns="http://schemas.openxmlformats.org/spreadsheetml/2006/main" count="38" uniqueCount="36">
  <si>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</si>
  <si>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</si>
  <si>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</si>
  <si>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</si>
  <si>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</si>
  <si>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</si>
  <si>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</si>
  <si>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</si>
  <si>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</si>
  <si>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</si>
  <si>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</si>
  <si>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</si>
  <si>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</si>
  <si>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</si>
  <si>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</si>
  <si>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по адресу: ул. Вокзальная, 2</t>
  </si>
  <si>
    <t>I кв.</t>
  </si>
  <si>
    <t xml:space="preserve">II кв. </t>
  </si>
  <si>
    <t>III кв.</t>
  </si>
  <si>
    <t xml:space="preserve">IV кв. </t>
  </si>
  <si>
    <t>Ремонт при проведении опрессовки (замена задвижек)</t>
  </si>
  <si>
    <t>Директор ООО "Управдом"</t>
  </si>
  <si>
    <t>________________ О.Г.Урядов</t>
  </si>
  <si>
    <t>Управление домом 10%</t>
  </si>
  <si>
    <t>м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</si>
  <si>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</si>
  <si>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</si>
  <si>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</si>
  <si>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</si>
  <si>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</si>
  <si>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Ремонт ливневки на чердаке: контруклон 2 подъезд</t>
  </si>
  <si>
    <t>Замена электрических стояковых кабельных линий</t>
  </si>
  <si>
    <t>шт.</t>
  </si>
  <si>
    <t>Ремонт козырьков над подъездами</t>
  </si>
  <si>
    <t>Ремонт МПШ кв.77,78</t>
  </si>
  <si>
    <t>Утепление чердачного перекрытия кв.77,78(т. 65-69-47)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</si>
</sst>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D42" sqref="D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I1" s="34"/>
    </row>
    <row r="2" spans="1:10" ht="12.75">
      <c r="A2" s="15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16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16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16"/>
      <c r="B5" s="35" t="s">
        <v>25</v>
      </c>
      <c r="C5" s="4"/>
      <c r="D5" s="4"/>
      <c r="E5" s="4"/>
      <c r="F5" s="4"/>
      <c r="G5" s="5" t="s">
        <v>21</v>
      </c>
      <c r="H5" s="4"/>
      <c r="I5" s="4"/>
      <c r="J5" s="6"/>
    </row>
    <row r="6" spans="1:10" ht="12.75">
      <c r="A6" s="16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16"/>
      <c r="B7" s="4" t="s">
        <v>2</v>
      </c>
      <c r="C7" s="4"/>
      <c r="D7" s="4"/>
      <c r="E7" s="4"/>
      <c r="F7" s="4"/>
      <c r="G7" s="4" t="s">
        <v>22</v>
      </c>
      <c r="H7" s="4"/>
      <c r="I7" s="7"/>
      <c r="J7" s="6"/>
    </row>
    <row r="8" spans="1:10" ht="12.75">
      <c r="A8" s="16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6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16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16"/>
      <c r="B11" s="4"/>
      <c r="C11" s="4"/>
      <c r="D11" s="4"/>
      <c r="E11" s="4"/>
      <c r="F11" s="4"/>
      <c r="G11" s="4"/>
      <c r="H11" s="4"/>
      <c r="I11" s="4"/>
      <c r="J11" s="6"/>
    </row>
    <row r="12" spans="1:10" ht="12.75">
      <c r="A12" s="16"/>
      <c r="B12" s="4"/>
      <c r="C12" s="4"/>
      <c r="D12" s="4"/>
      <c r="E12" s="4"/>
      <c r="F12" s="4"/>
      <c r="G12" s="4"/>
      <c r="H12" s="4"/>
      <c r="I12" s="4"/>
      <c r="J12" s="6"/>
    </row>
    <row r="13" spans="1:15" ht="12.75">
      <c r="A13" s="36"/>
      <c r="B13" s="31" t="s">
        <v>26</v>
      </c>
      <c r="C13" s="31"/>
      <c r="D13" s="31"/>
      <c r="E13" s="31"/>
      <c r="F13" s="31"/>
      <c r="G13" s="31"/>
      <c r="H13" s="31"/>
      <c r="I13" s="31"/>
      <c r="J13" s="37"/>
      <c r="K13" s="38"/>
      <c r="L13" s="38"/>
      <c r="M13" s="38"/>
      <c r="N13" s="38"/>
      <c r="O13" s="38"/>
    </row>
    <row r="14" spans="1:15" ht="12.75">
      <c r="A14" s="36"/>
      <c r="B14" s="31" t="s">
        <v>3</v>
      </c>
      <c r="C14" s="31"/>
      <c r="D14" s="31"/>
      <c r="E14" s="31"/>
      <c r="F14" s="31"/>
      <c r="G14" s="31"/>
      <c r="H14" s="31"/>
      <c r="I14" s="31"/>
      <c r="J14" s="37"/>
      <c r="K14" s="38"/>
      <c r="L14" s="38"/>
      <c r="M14" s="38"/>
      <c r="N14" s="38"/>
      <c r="O14" s="38"/>
    </row>
    <row r="15" spans="1:15" ht="12.75">
      <c r="A15" s="36"/>
      <c r="B15" s="31" t="s">
        <v>15</v>
      </c>
      <c r="C15" s="31"/>
      <c r="D15" s="31"/>
      <c r="E15" s="31"/>
      <c r="F15" s="31"/>
      <c r="G15" s="31"/>
      <c r="H15" s="31"/>
      <c r="I15" s="31"/>
      <c r="J15" s="37"/>
      <c r="K15" s="38"/>
      <c r="L15" s="38"/>
      <c r="M15" s="38"/>
      <c r="N15" s="38"/>
      <c r="O15" s="38"/>
    </row>
    <row r="16" spans="1:10" ht="12.75">
      <c r="A16" s="16"/>
      <c r="B16" s="4"/>
      <c r="C16" s="4"/>
      <c r="D16" s="4"/>
      <c r="E16" s="4"/>
      <c r="F16" s="4"/>
      <c r="G16" s="4"/>
      <c r="H16" s="4"/>
      <c r="I16" s="4"/>
      <c r="J16" s="6"/>
    </row>
    <row r="17" spans="1:10" ht="25.5">
      <c r="A17" s="16"/>
      <c r="B17" s="8"/>
      <c r="C17" s="17" t="s">
        <v>4</v>
      </c>
      <c r="D17" s="4"/>
      <c r="E17" s="4"/>
      <c r="F17" s="4"/>
      <c r="G17" s="4"/>
      <c r="H17" s="4"/>
      <c r="I17" s="4"/>
      <c r="J17" s="6"/>
    </row>
    <row r="18" spans="1:10" ht="12.75">
      <c r="A18" s="16"/>
      <c r="B18" s="18" t="s">
        <v>27</v>
      </c>
      <c r="C18" s="9">
        <v>44842</v>
      </c>
      <c r="D18" s="4"/>
      <c r="E18" s="4"/>
      <c r="F18" s="4"/>
      <c r="G18" s="4"/>
      <c r="H18" s="4"/>
      <c r="I18" s="4"/>
      <c r="J18" s="6"/>
    </row>
    <row r="19" spans="1:10" ht="12.75">
      <c r="A19" s="16"/>
      <c r="B19" s="18" t="s">
        <v>28</v>
      </c>
      <c r="C19" s="9">
        <v>237649</v>
      </c>
      <c r="D19" s="4"/>
      <c r="E19" s="4"/>
      <c r="F19" s="4"/>
      <c r="G19" s="4"/>
      <c r="H19" s="4"/>
      <c r="I19" s="4"/>
      <c r="J19" s="6"/>
    </row>
    <row r="20" spans="1:10" ht="12.75">
      <c r="A20" s="16"/>
      <c r="B20" s="19" t="s">
        <v>23</v>
      </c>
      <c r="C20" s="9">
        <f>C19*10%</f>
        <v>23764.9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16"/>
      <c r="B21" s="39" t="s">
        <v>29</v>
      </c>
      <c r="C21" s="24">
        <v>163356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16"/>
      <c r="B22" s="29" t="s">
        <v>5</v>
      </c>
      <c r="C22" s="10">
        <f>(C18+C19-C20+C21)*80%</f>
        <v>337665.68</v>
      </c>
      <c r="D22" s="4"/>
      <c r="E22" s="4"/>
      <c r="F22" s="4"/>
      <c r="G22" s="4"/>
      <c r="H22" s="4"/>
      <c r="I22" s="4"/>
      <c r="J22" s="6"/>
    </row>
    <row r="23" spans="1:10" ht="12.75">
      <c r="A23" s="16"/>
      <c r="B23" s="8" t="s">
        <v>6</v>
      </c>
      <c r="C23" s="9">
        <f>(C18+C19-C20+C21)*20%</f>
        <v>84416.42</v>
      </c>
      <c r="D23" s="4"/>
      <c r="E23" s="4"/>
      <c r="F23" s="4"/>
      <c r="G23" s="4"/>
      <c r="H23" s="4"/>
      <c r="I23" s="4"/>
      <c r="J23" s="6"/>
    </row>
    <row r="24" spans="1:10" ht="12.75">
      <c r="A24" s="16"/>
      <c r="B24" s="8" t="s">
        <v>7</v>
      </c>
      <c r="C24" s="20">
        <v>4.77</v>
      </c>
      <c r="D24" s="4"/>
      <c r="E24" s="4"/>
      <c r="F24" s="4"/>
      <c r="G24" s="4"/>
      <c r="H24" s="4"/>
      <c r="I24" s="4"/>
      <c r="J24" s="6"/>
    </row>
    <row r="25" spans="1:10" ht="12.75">
      <c r="A25" s="16"/>
      <c r="B25" s="4"/>
      <c r="C25" s="4"/>
      <c r="D25" s="4"/>
      <c r="E25" s="4"/>
      <c r="F25" s="4"/>
      <c r="G25" s="4"/>
      <c r="H25" s="4"/>
      <c r="I25" s="4"/>
      <c r="J25" s="6"/>
    </row>
    <row r="26" spans="1:15" ht="12.75">
      <c r="A26" s="36"/>
      <c r="B26" s="32" t="s">
        <v>8</v>
      </c>
      <c r="C26" s="32" t="s">
        <v>9</v>
      </c>
      <c r="D26" s="32" t="s">
        <v>10</v>
      </c>
      <c r="E26" s="33" t="s">
        <v>11</v>
      </c>
      <c r="F26" s="33"/>
      <c r="G26" s="33"/>
      <c r="H26" s="33"/>
      <c r="I26" s="32" t="s">
        <v>12</v>
      </c>
      <c r="J26" s="37"/>
      <c r="K26" s="38"/>
      <c r="L26" s="38"/>
      <c r="M26" s="38"/>
      <c r="N26" s="38"/>
      <c r="O26" s="38"/>
    </row>
    <row r="27" spans="1:15" ht="12.75">
      <c r="A27" s="36"/>
      <c r="B27" s="32"/>
      <c r="C27" s="32"/>
      <c r="D27" s="32"/>
      <c r="E27" s="21" t="s">
        <v>16</v>
      </c>
      <c r="F27" s="22" t="s">
        <v>17</v>
      </c>
      <c r="G27" s="22" t="s">
        <v>18</v>
      </c>
      <c r="H27" s="22" t="s">
        <v>19</v>
      </c>
      <c r="I27" s="32"/>
      <c r="J27" s="37"/>
      <c r="K27" s="38"/>
      <c r="L27" s="38"/>
      <c r="M27" s="38"/>
      <c r="N27" s="38"/>
      <c r="O27" s="38"/>
    </row>
    <row r="28" spans="1:15" ht="12.75">
      <c r="A28" s="36"/>
      <c r="B28" s="23" t="s">
        <v>20</v>
      </c>
      <c r="C28" s="21" t="s">
        <v>13</v>
      </c>
      <c r="D28" s="21">
        <v>2</v>
      </c>
      <c r="E28" s="24"/>
      <c r="F28" s="24">
        <v>40000</v>
      </c>
      <c r="G28" s="10"/>
      <c r="H28" s="14"/>
      <c r="I28" s="10">
        <f aca="true" t="shared" si="0" ref="I28:I33">SUM(E28:H28)</f>
        <v>40000</v>
      </c>
      <c r="J28" s="37"/>
      <c r="K28" s="38"/>
      <c r="L28" s="38"/>
      <c r="M28" s="38"/>
      <c r="N28" s="38"/>
      <c r="O28" s="38"/>
    </row>
    <row r="29" spans="1:15" ht="12.75">
      <c r="A29" s="36"/>
      <c r="B29" s="14" t="s">
        <v>30</v>
      </c>
      <c r="C29" s="11" t="s">
        <v>24</v>
      </c>
      <c r="D29" s="11">
        <v>13</v>
      </c>
      <c r="E29" s="24"/>
      <c r="F29" s="24">
        <v>12000</v>
      </c>
      <c r="G29" s="10"/>
      <c r="H29" s="14"/>
      <c r="I29" s="10">
        <f t="shared" si="0"/>
        <v>12000</v>
      </c>
      <c r="J29" s="37"/>
      <c r="K29" s="38"/>
      <c r="L29" s="38"/>
      <c r="M29" s="38"/>
      <c r="N29" s="38"/>
      <c r="O29" s="38"/>
    </row>
    <row r="30" spans="1:15" ht="12.75">
      <c r="A30" s="36"/>
      <c r="B30" s="40" t="s">
        <v>31</v>
      </c>
      <c r="C30" s="11" t="s">
        <v>32</v>
      </c>
      <c r="D30" s="11">
        <v>2</v>
      </c>
      <c r="E30" s="24"/>
      <c r="F30" s="24"/>
      <c r="G30" s="10">
        <v>154981</v>
      </c>
      <c r="H30" s="14"/>
      <c r="I30" s="10">
        <f t="shared" si="0"/>
        <v>154981</v>
      </c>
      <c r="J30" s="37"/>
      <c r="K30" s="38"/>
      <c r="L30" s="38"/>
      <c r="M30" s="38"/>
      <c r="N30" s="38"/>
      <c r="O30" s="38"/>
    </row>
    <row r="31" spans="1:15" ht="12.75">
      <c r="A31" s="36"/>
      <c r="B31" s="28" t="s">
        <v>33</v>
      </c>
      <c r="C31" s="25" t="s">
        <v>32</v>
      </c>
      <c r="D31" s="25">
        <v>2</v>
      </c>
      <c r="E31" s="9"/>
      <c r="F31" s="9">
        <v>80000</v>
      </c>
      <c r="G31" s="9"/>
      <c r="H31" s="9"/>
      <c r="I31" s="9">
        <f t="shared" si="0"/>
        <v>80000</v>
      </c>
      <c r="J31" s="37"/>
      <c r="K31" s="38"/>
      <c r="L31" s="38"/>
      <c r="M31" s="38"/>
      <c r="N31" s="38"/>
      <c r="O31" s="38"/>
    </row>
    <row r="32" spans="1:15" ht="12.75">
      <c r="A32" s="36"/>
      <c r="B32" s="28" t="s">
        <v>34</v>
      </c>
      <c r="C32" s="25" t="s">
        <v>24</v>
      </c>
      <c r="D32" s="25">
        <v>70</v>
      </c>
      <c r="E32" s="9"/>
      <c r="F32" s="9">
        <v>20685</v>
      </c>
      <c r="G32" s="9"/>
      <c r="H32" s="9"/>
      <c r="I32" s="9">
        <f t="shared" si="0"/>
        <v>20685</v>
      </c>
      <c r="J32" s="37"/>
      <c r="K32" s="38"/>
      <c r="L32" s="38"/>
      <c r="M32" s="38"/>
      <c r="N32" s="38"/>
      <c r="O32" s="38"/>
    </row>
    <row r="33" spans="1:15" ht="12.75">
      <c r="A33" s="36"/>
      <c r="B33" s="40" t="s">
        <v>35</v>
      </c>
      <c r="C33" s="11"/>
      <c r="D33" s="11"/>
      <c r="E33" s="24"/>
      <c r="F33" s="24"/>
      <c r="G33" s="10"/>
      <c r="H33" s="11">
        <v>30000</v>
      </c>
      <c r="I33" s="9">
        <f t="shared" si="0"/>
        <v>30000</v>
      </c>
      <c r="J33" s="37"/>
      <c r="K33" s="38"/>
      <c r="L33" s="38"/>
      <c r="M33" s="38"/>
      <c r="N33" s="38"/>
      <c r="O33" s="38"/>
    </row>
    <row r="34" spans="1:15" ht="12.75">
      <c r="A34" s="36"/>
      <c r="B34" s="30" t="s">
        <v>14</v>
      </c>
      <c r="C34" s="30"/>
      <c r="D34" s="30"/>
      <c r="E34" s="10">
        <f>SUM(E28:E33)</f>
        <v>0</v>
      </c>
      <c r="F34" s="10">
        <f>SUM(F28:F33)</f>
        <v>152685</v>
      </c>
      <c r="G34" s="10">
        <f>SUM(G28:G33)</f>
        <v>154981</v>
      </c>
      <c r="H34" s="10">
        <f>SUM(H28:H33)</f>
        <v>30000</v>
      </c>
      <c r="I34" s="10">
        <f>SUM(I28:I33)</f>
        <v>337666</v>
      </c>
      <c r="J34" s="37"/>
      <c r="K34" s="38"/>
      <c r="L34" s="38"/>
      <c r="M34" s="38"/>
      <c r="N34" s="38"/>
      <c r="O34" s="38"/>
    </row>
    <row r="35" spans="1:10" ht="12.75">
      <c r="A35" s="16"/>
      <c r="B35" s="4"/>
      <c r="C35" s="4"/>
      <c r="D35" s="4"/>
      <c r="E35" s="4"/>
      <c r="F35" s="4"/>
      <c r="G35" s="4"/>
      <c r="H35" s="4"/>
      <c r="I35" s="26">
        <f>C22-I34</f>
        <v>-0.3200000000069849</v>
      </c>
      <c r="J35" s="6"/>
    </row>
    <row r="36" spans="1:10" ht="13.5" thickBot="1">
      <c r="A36" s="27"/>
      <c r="B36" s="12"/>
      <c r="C36" s="12"/>
      <c r="D36" s="12"/>
      <c r="E36" s="12"/>
      <c r="F36" s="12"/>
      <c r="G36" s="12"/>
      <c r="H36" s="12"/>
      <c r="I36" s="12"/>
      <c r="J36" s="13"/>
    </row>
  </sheetData>
  <mergeCells count="8">
    <mergeCell ref="B15:I15"/>
    <mergeCell ref="B26:B27"/>
    <mergeCell ref="C26:C27"/>
    <mergeCell ref="D26:D27"/>
    <mergeCell ref="E26:H26"/>
    <mergeCell ref="I26:I27"/>
    <mergeCell ref="B13:I13"/>
    <mergeCell ref="B14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2014-03-25T04:21:26Z</dcterms:modified>
  <cp:category/>
  <cp:version/>
  <cp:contentType/>
  <cp:contentStatus/>
</cp:coreProperties>
</file>