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<sst xmlns="http://schemas.openxmlformats.org/spreadsheetml/2006/main" count="38" uniqueCount="38">
  <si>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</si>
  <si>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</si>
  <si>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</si>
  <si>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</si>
  <si>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</si>
  <si>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</si>
  <si>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</si>
  <si>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</si>
  <si>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</si>
  <si>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</si>
  <si>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</si>
  <si>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</si>
  <si>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</si>
  <si>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</si>
  <si>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</si>
  <si>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</si>
  <si>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</si>
  <si>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</si>
  <si>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шт</t>
  </si>
  <si>
    <t>по адресу ул.Лазарева, 7</t>
  </si>
  <si>
    <t>Директор ООО "Управдом"</t>
  </si>
  <si>
    <t>________________ О.Г.Урядов</t>
  </si>
  <si>
    <t>Управление домом 10%</t>
  </si>
  <si>
    <t>Ремонт этажных электрощитовых с заменой автоматов</t>
  </si>
  <si>
    <t>Ремонт канализации</t>
  </si>
  <si>
    <t xml:space="preserve">Старший по дому </t>
  </si>
  <si>
    <t>План на 2011г</t>
  </si>
  <si>
    <t>Остаток на 01.01.2011г</t>
  </si>
  <si>
    <t>Сумма начислений за 2011г</t>
  </si>
  <si>
    <t>Остаток по капитальному ремонту на 01.01.2011г</t>
  </si>
  <si>
    <t>Ремонт при проведении опрессовки (замена задвижек)</t>
  </si>
  <si>
    <t>Регулятор температуры ГВС</t>
  </si>
  <si>
    <t>Замена запорной арматуры на стояках отопления</t>
  </si>
  <si>
    <t>Вывод фановых труб на кровлю</t>
  </si>
  <si>
    <t>Ремонт освещения МОП</t>
  </si>
  <si>
    <t>Заделка термошва 3 подъезд (по заявке кв. 45,48)</t>
  </si>
  <si>
    <t>Замена деревянной двери в подъезде № 3</t>
  </si>
  <si>
    <t>Ремонт вентиляции кв. 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</si>
</sst>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41" sqref="B4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9" ht="13.5" thickBot="1">
      <c r="A1" s="32"/>
      <c r="I1" s="44"/>
    </row>
    <row r="2" spans="1:10" ht="12.75">
      <c r="A2" s="20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1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1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1"/>
      <c r="B5" s="45" t="s">
        <v>25</v>
      </c>
      <c r="C5" s="4"/>
      <c r="D5" s="4"/>
      <c r="E5" s="4"/>
      <c r="F5" s="4"/>
      <c r="G5" s="5" t="s">
        <v>20</v>
      </c>
      <c r="H5" s="4"/>
      <c r="I5" s="4"/>
      <c r="J5" s="6"/>
    </row>
    <row r="6" spans="1:10" ht="12.75">
      <c r="A6" s="21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1"/>
      <c r="B7" s="4" t="s">
        <v>2</v>
      </c>
      <c r="C7" s="4"/>
      <c r="D7" s="4"/>
      <c r="E7" s="4"/>
      <c r="F7" s="4"/>
      <c r="G7" s="4"/>
      <c r="H7" s="4"/>
      <c r="I7" s="7" t="s">
        <v>21</v>
      </c>
      <c r="J7" s="6"/>
    </row>
    <row r="8" spans="1:10" ht="12.75">
      <c r="A8" s="21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1"/>
      <c r="B11" s="42" t="s">
        <v>26</v>
      </c>
      <c r="C11" s="42"/>
      <c r="D11" s="42"/>
      <c r="E11" s="42"/>
      <c r="F11" s="42"/>
      <c r="G11" s="42"/>
      <c r="H11" s="42"/>
      <c r="I11" s="42"/>
      <c r="J11" s="6"/>
    </row>
    <row r="12" spans="1:10" ht="12.75">
      <c r="A12" s="21"/>
      <c r="B12" s="43" t="s">
        <v>3</v>
      </c>
      <c r="C12" s="43"/>
      <c r="D12" s="43"/>
      <c r="E12" s="43"/>
      <c r="F12" s="43"/>
      <c r="G12" s="43"/>
      <c r="H12" s="43"/>
      <c r="I12" s="43"/>
      <c r="J12" s="6"/>
    </row>
    <row r="13" spans="1:10" ht="12.75">
      <c r="A13" s="21"/>
      <c r="B13" s="42" t="s">
        <v>19</v>
      </c>
      <c r="C13" s="42"/>
      <c r="D13" s="42"/>
      <c r="E13" s="42"/>
      <c r="F13" s="42"/>
      <c r="G13" s="42"/>
      <c r="H13" s="42"/>
      <c r="I13" s="42"/>
      <c r="J13" s="6"/>
    </row>
    <row r="14" spans="1:10" ht="12.75">
      <c r="A14" s="21"/>
      <c r="B14" s="4"/>
      <c r="C14" s="4"/>
      <c r="D14" s="4"/>
      <c r="E14" s="4"/>
      <c r="F14" s="4"/>
      <c r="G14" s="4"/>
      <c r="H14" s="4"/>
      <c r="I14" s="4"/>
      <c r="J14" s="6"/>
    </row>
    <row r="15" spans="1:10" ht="25.5">
      <c r="A15" s="21"/>
      <c r="B15" s="8"/>
      <c r="C15" s="13" t="s">
        <v>4</v>
      </c>
      <c r="D15" s="4"/>
      <c r="E15" s="4"/>
      <c r="F15" s="4"/>
      <c r="G15" s="4"/>
      <c r="H15" s="4"/>
      <c r="I15" s="4"/>
      <c r="J15" s="6"/>
    </row>
    <row r="16" spans="1:10" ht="12.75">
      <c r="A16" s="21"/>
      <c r="B16" s="14" t="s">
        <v>27</v>
      </c>
      <c r="C16" s="9">
        <v>-34015</v>
      </c>
      <c r="D16" s="4"/>
      <c r="E16" s="4"/>
      <c r="F16" s="4"/>
      <c r="G16" s="4"/>
      <c r="H16" s="4"/>
      <c r="I16" s="4"/>
      <c r="J16" s="6"/>
    </row>
    <row r="17" spans="1:10" ht="12.75">
      <c r="A17" s="21"/>
      <c r="B17" s="14" t="s">
        <v>28</v>
      </c>
      <c r="C17" s="9">
        <v>238955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15" t="s">
        <v>22</v>
      </c>
      <c r="C18" s="9">
        <f>C17*10%</f>
        <v>23895.5</v>
      </c>
      <c r="D18" s="4"/>
      <c r="E18" s="4"/>
      <c r="F18" s="4"/>
      <c r="G18" s="4"/>
      <c r="H18" s="4"/>
      <c r="I18" s="4"/>
      <c r="J18" s="6"/>
    </row>
    <row r="19" spans="1:10" ht="12.75">
      <c r="A19" s="21"/>
      <c r="B19" s="46" t="s">
        <v>29</v>
      </c>
      <c r="C19" s="25">
        <v>6022</v>
      </c>
      <c r="D19" s="4"/>
      <c r="E19" s="4"/>
      <c r="F19" s="4"/>
      <c r="G19" s="4"/>
      <c r="H19" s="4"/>
      <c r="I19" s="4"/>
      <c r="J19" s="6"/>
    </row>
    <row r="20" spans="1:10" ht="12.75">
      <c r="A20" s="21"/>
      <c r="B20" s="33" t="s">
        <v>17</v>
      </c>
      <c r="C20" s="34">
        <f>(C16+C17-C18+C19)*80%</f>
        <v>149653.2</v>
      </c>
      <c r="D20" s="4"/>
      <c r="E20" s="4"/>
      <c r="F20" s="4"/>
      <c r="G20" s="4"/>
      <c r="H20" s="4"/>
      <c r="I20" s="4"/>
      <c r="J20" s="6"/>
    </row>
    <row r="21" spans="1:10" ht="12.75">
      <c r="A21" s="21"/>
      <c r="B21" s="8" t="s">
        <v>5</v>
      </c>
      <c r="C21" s="9">
        <f>(C16+C17-C18+C19)*20%</f>
        <v>37413.3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1"/>
      <c r="B22" s="8" t="s">
        <v>6</v>
      </c>
      <c r="C22" s="22">
        <v>6.21</v>
      </c>
      <c r="D22" s="4"/>
      <c r="E22" s="4"/>
      <c r="F22" s="4"/>
      <c r="G22" s="4"/>
      <c r="H22" s="4"/>
      <c r="I22" s="4"/>
      <c r="J22" s="6"/>
    </row>
    <row r="23" spans="1:10" ht="12.75" customHeight="1">
      <c r="A23" s="21"/>
      <c r="B23" s="4"/>
      <c r="C23" s="4"/>
      <c r="D23" s="4"/>
      <c r="E23" s="4"/>
      <c r="F23" s="4"/>
      <c r="G23" s="4"/>
      <c r="H23" s="4"/>
      <c r="I23" s="4"/>
      <c r="J23" s="6"/>
    </row>
    <row r="24" spans="1:10" ht="12.75">
      <c r="A24" s="21"/>
      <c r="B24" s="37" t="s">
        <v>7</v>
      </c>
      <c r="C24" s="37" t="s">
        <v>8</v>
      </c>
      <c r="D24" s="37" t="s">
        <v>9</v>
      </c>
      <c r="E24" s="39" t="s">
        <v>10</v>
      </c>
      <c r="F24" s="40"/>
      <c r="G24" s="40"/>
      <c r="H24" s="41"/>
      <c r="I24" s="37" t="s">
        <v>11</v>
      </c>
      <c r="J24" s="6"/>
    </row>
    <row r="25" spans="1:10" ht="12.75">
      <c r="A25" s="21"/>
      <c r="B25" s="38"/>
      <c r="C25" s="38"/>
      <c r="D25" s="38"/>
      <c r="E25" s="10" t="s">
        <v>13</v>
      </c>
      <c r="F25" s="23" t="s">
        <v>14</v>
      </c>
      <c r="G25" s="23" t="s">
        <v>15</v>
      </c>
      <c r="H25" s="23" t="s">
        <v>16</v>
      </c>
      <c r="I25" s="38"/>
      <c r="J25" s="6"/>
    </row>
    <row r="26" spans="1:10" ht="12.75">
      <c r="A26" s="21"/>
      <c r="B26" s="18" t="s">
        <v>30</v>
      </c>
      <c r="C26" s="24"/>
      <c r="D26" s="24"/>
      <c r="E26" s="10"/>
      <c r="F26" s="23">
        <v>25000</v>
      </c>
      <c r="G26" s="23"/>
      <c r="H26" s="23"/>
      <c r="I26" s="9">
        <f aca="true" t="shared" si="0" ref="I26:I35">SUM(E26:H26)</f>
        <v>25000</v>
      </c>
      <c r="J26" s="6"/>
    </row>
    <row r="27" spans="1:10" ht="12.75">
      <c r="A27" s="21"/>
      <c r="B27" s="18" t="s">
        <v>31</v>
      </c>
      <c r="C27" s="24"/>
      <c r="D27" s="24"/>
      <c r="E27" s="10"/>
      <c r="F27" s="23">
        <v>30000</v>
      </c>
      <c r="G27" s="23"/>
      <c r="H27" s="23"/>
      <c r="I27" s="9">
        <f t="shared" si="0"/>
        <v>30000</v>
      </c>
      <c r="J27" s="6"/>
    </row>
    <row r="28" spans="1:10" ht="12.75">
      <c r="A28" s="21"/>
      <c r="B28" s="31" t="s">
        <v>32</v>
      </c>
      <c r="C28" s="24"/>
      <c r="D28" s="10"/>
      <c r="E28" s="9"/>
      <c r="F28" s="9">
        <v>35502</v>
      </c>
      <c r="G28" s="9"/>
      <c r="H28" s="9"/>
      <c r="I28" s="9">
        <f t="shared" si="0"/>
        <v>35502</v>
      </c>
      <c r="J28" s="6"/>
    </row>
    <row r="29" spans="1:10" ht="12.75">
      <c r="A29" s="21"/>
      <c r="B29" s="31" t="s">
        <v>33</v>
      </c>
      <c r="C29" s="24"/>
      <c r="D29" s="10"/>
      <c r="E29" s="9"/>
      <c r="G29" s="9">
        <v>20000</v>
      </c>
      <c r="H29" s="9"/>
      <c r="I29" s="9">
        <f t="shared" si="0"/>
        <v>20000</v>
      </c>
      <c r="J29" s="6"/>
    </row>
    <row r="30" spans="1:10" ht="12.75">
      <c r="A30" s="21"/>
      <c r="B30" s="19" t="s">
        <v>34</v>
      </c>
      <c r="C30" s="24"/>
      <c r="D30" s="10"/>
      <c r="E30" s="9">
        <v>11817</v>
      </c>
      <c r="F30" s="9"/>
      <c r="G30" s="9"/>
      <c r="H30" s="9"/>
      <c r="I30" s="9">
        <f t="shared" si="0"/>
        <v>11817</v>
      </c>
      <c r="J30" s="6"/>
    </row>
    <row r="31" spans="1:10" ht="12.75">
      <c r="A31" s="21"/>
      <c r="B31" s="19" t="s">
        <v>23</v>
      </c>
      <c r="C31" s="35" t="s">
        <v>18</v>
      </c>
      <c r="D31" s="30">
        <v>5</v>
      </c>
      <c r="E31" s="25"/>
      <c r="F31" s="25"/>
      <c r="G31" s="25">
        <f>D31*2000</f>
        <v>10000</v>
      </c>
      <c r="H31" s="9"/>
      <c r="I31" s="9">
        <f t="shared" si="0"/>
        <v>10000</v>
      </c>
      <c r="J31" s="6"/>
    </row>
    <row r="32" spans="1:13" ht="12.75">
      <c r="A32" s="27"/>
      <c r="B32" s="19" t="s">
        <v>35</v>
      </c>
      <c r="C32" s="36"/>
      <c r="D32" s="30"/>
      <c r="E32" s="47"/>
      <c r="F32" s="25">
        <v>4000</v>
      </c>
      <c r="G32" s="25"/>
      <c r="H32" s="25"/>
      <c r="I32" s="9">
        <f>SUM(E32:H32)</f>
        <v>4000</v>
      </c>
      <c r="J32" s="17"/>
      <c r="K32" s="47"/>
      <c r="L32" s="47"/>
      <c r="M32" s="47"/>
    </row>
    <row r="33" spans="1:10" ht="12.75">
      <c r="A33" s="21"/>
      <c r="B33" s="31" t="s">
        <v>36</v>
      </c>
      <c r="C33" s="24"/>
      <c r="D33" s="10"/>
      <c r="E33" s="9">
        <v>4334</v>
      </c>
      <c r="F33" s="9"/>
      <c r="G33" s="9"/>
      <c r="H33" s="8"/>
      <c r="I33" s="9">
        <f>SUM(E33:H33)</f>
        <v>4334</v>
      </c>
      <c r="J33" s="6"/>
    </row>
    <row r="34" spans="1:10" ht="12.75">
      <c r="A34" s="21"/>
      <c r="B34" s="31" t="s">
        <v>37</v>
      </c>
      <c r="C34" s="24"/>
      <c r="D34" s="10"/>
      <c r="E34" s="9">
        <v>7000</v>
      </c>
      <c r="F34" s="9"/>
      <c r="G34" s="9"/>
      <c r="I34" s="9">
        <f>SUM(E34:H34)</f>
        <v>7000</v>
      </c>
      <c r="J34" s="6"/>
    </row>
    <row r="35" spans="1:10" ht="12.75">
      <c r="A35" s="21"/>
      <c r="B35" s="19" t="s">
        <v>24</v>
      </c>
      <c r="C35" s="35"/>
      <c r="D35" s="30"/>
      <c r="E35" s="9">
        <v>2000</v>
      </c>
      <c r="F35" s="25"/>
      <c r="G35" s="25"/>
      <c r="H35" s="25"/>
      <c r="I35" s="9">
        <f t="shared" si="0"/>
        <v>2000</v>
      </c>
      <c r="J35" s="6"/>
    </row>
    <row r="36" spans="1:10" ht="12.75">
      <c r="A36" s="21"/>
      <c r="B36" s="26" t="s">
        <v>12</v>
      </c>
      <c r="C36" s="8"/>
      <c r="D36" s="8"/>
      <c r="E36" s="25">
        <f>SUM(E26:E35)</f>
        <v>25151</v>
      </c>
      <c r="F36" s="25">
        <f>SUM(F26:F35)</f>
        <v>94502</v>
      </c>
      <c r="G36" s="25">
        <f>SUM(G26:G35)</f>
        <v>30000</v>
      </c>
      <c r="H36" s="25">
        <f>SUM(H26:H35)</f>
        <v>0</v>
      </c>
      <c r="I36" s="34">
        <f>SUM(I26:I35)</f>
        <v>149653</v>
      </c>
      <c r="J36" s="6"/>
    </row>
    <row r="37" spans="1:10" ht="12.75">
      <c r="A37" s="21"/>
      <c r="B37" s="4"/>
      <c r="C37" s="4"/>
      <c r="D37" s="4"/>
      <c r="E37" s="4"/>
      <c r="F37" s="4"/>
      <c r="G37" s="4"/>
      <c r="H37" s="4"/>
      <c r="I37" s="28">
        <f>C20-I36</f>
        <v>0.20000000001164153</v>
      </c>
      <c r="J37" s="6"/>
    </row>
    <row r="38" spans="1:10" ht="13.5" thickBot="1">
      <c r="A38" s="29"/>
      <c r="B38" s="11"/>
      <c r="C38" s="11"/>
      <c r="D38" s="11"/>
      <c r="E38" s="11"/>
      <c r="F38" s="11"/>
      <c r="G38" s="11"/>
      <c r="H38" s="11"/>
      <c r="I38" s="16"/>
      <c r="J38" s="12"/>
    </row>
  </sheetData>
  <mergeCells count="8">
    <mergeCell ref="B11:I11"/>
    <mergeCell ref="B12:I12"/>
    <mergeCell ref="B13:I13"/>
    <mergeCell ref="B24:B25"/>
    <mergeCell ref="C24:C25"/>
    <mergeCell ref="D24:D25"/>
    <mergeCell ref="E24:H24"/>
    <mergeCell ref="I24:I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2014-03-25T04:33:52Z</dcterms:modified>
  <cp:category/>
  <cp:version/>
  <cp:contentType/>
  <cp:contentStatus/>
</cp:coreProperties>
</file>