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<sst xmlns="http://schemas.openxmlformats.org/spreadsheetml/2006/main" count="45" uniqueCount="44">
  <si>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</si>
  <si>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</si>
  <si>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</si>
  <si>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</si>
  <si>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</si>
  <si>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</si>
  <si>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</si>
  <si>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</si>
  <si>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</si>
  <si>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</si>
  <si>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</si>
  <si>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</si>
  <si>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</si>
  <si>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</si>
  <si>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у.у.</t>
  </si>
  <si>
    <t xml:space="preserve">Ремонт при проведении опрессовки 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</si>
  <si>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</si>
  <si>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</si>
  <si>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</si>
  <si>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</si>
  <si>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Ремонт подъезда №3</t>
  </si>
  <si>
    <t>Ремонт кровли (кв. 58)</t>
  </si>
  <si>
    <t>Установка металлической двери на ВРУ</t>
  </si>
  <si>
    <t>Ремонт фасада (кирпичная кладка под балконами 1-го этажа)</t>
  </si>
  <si>
    <t>Фотоэлементы, датчики движения</t>
  </si>
  <si>
    <t>План на 2010-11гг</t>
  </si>
  <si>
    <r>
      <t xml:space="preserve">по адресу </t>
    </r>
    <r>
      <rPr>
        <b/>
        <sz val="10"/>
        <rFont val="Arial"/>
        <family val="2"/>
      </rPr>
      <t>ул.Пушкина, 73</t>
    </r>
  </si>
  <si>
    <t>Остаток на начало 2010г</t>
  </si>
  <si>
    <t>Сумма начислений за 2010-11гг</t>
  </si>
  <si>
    <t>I-II кв.2010г</t>
  </si>
  <si>
    <t>III-IV кв.2010г</t>
  </si>
  <si>
    <t>I-II кв.2011г</t>
  </si>
  <si>
    <t>III-IV кв.2011г</t>
  </si>
  <si>
    <t>Замена запорной арматуры на стояках системы отопления</t>
  </si>
  <si>
    <t>шт.</t>
  </si>
  <si>
    <t>Ремонт подъездов №1,2 (первый этаж)</t>
  </si>
  <si>
    <t>Ремонт ВРУ</t>
  </si>
  <si>
    <t>Ремонт козырьков над подъездами</t>
  </si>
  <si>
    <t>Ремонт кровли на насосной</t>
  </si>
  <si>
    <t>Ремонт козырьков балконов верхних этажей (кв. 95, 96, 59, 60, 58)</t>
  </si>
  <si>
    <t>Замена насоса ХВС</t>
  </si>
  <si>
    <t>Ремонт крыльца подъезд №3</t>
  </si>
  <si>
    <t>Монтаж пандусов подъезды №1,2,3 (№3 - и в подъезде)</t>
  </si>
  <si>
    <t>Остекление дверей сушилок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</si>
</sst>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2" fillId="0" borderId="0" xfId="0" applyFont="1" applyFill="1" applyAlignment="1">
      <alignment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E22" sqref="E22:H2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7"/>
      <c r="J1" s="6"/>
      <c r="K1" s="6"/>
    </row>
    <row r="2" spans="1:11" ht="12.75">
      <c r="A2" s="6"/>
      <c r="B2" s="6" t="s">
        <v>0</v>
      </c>
      <c r="C2" s="6"/>
      <c r="D2" s="6"/>
      <c r="E2" s="6"/>
      <c r="F2" s="6"/>
      <c r="G2" s="8" t="s">
        <v>1</v>
      </c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9" t="s">
        <v>19</v>
      </c>
      <c r="C4" s="6"/>
      <c r="D4" s="6"/>
      <c r="E4" s="6"/>
      <c r="F4" s="6"/>
      <c r="G4" s="8" t="s">
        <v>16</v>
      </c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10"/>
      <c r="J5" s="6"/>
      <c r="K5" s="6"/>
    </row>
    <row r="6" spans="1:11" ht="12.75">
      <c r="A6" s="6"/>
      <c r="B6" s="6" t="s">
        <v>2</v>
      </c>
      <c r="C6" s="6"/>
      <c r="D6" s="6"/>
      <c r="E6" s="6"/>
      <c r="F6" s="6"/>
      <c r="G6" s="6" t="s">
        <v>17</v>
      </c>
      <c r="H6" s="6"/>
      <c r="I6" s="10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/>
      <c r="B10" s="11" t="s">
        <v>25</v>
      </c>
      <c r="C10" s="11"/>
      <c r="D10" s="11"/>
      <c r="E10" s="11"/>
      <c r="F10" s="11"/>
      <c r="G10" s="11"/>
      <c r="H10" s="11"/>
      <c r="I10" s="11"/>
      <c r="J10" s="6"/>
      <c r="K10" s="6"/>
    </row>
    <row r="11" spans="1:11" ht="12.75">
      <c r="A11" s="6"/>
      <c r="B11" s="12" t="s">
        <v>3</v>
      </c>
      <c r="C11" s="12"/>
      <c r="D11" s="12"/>
      <c r="E11" s="12"/>
      <c r="F11" s="12"/>
      <c r="G11" s="12"/>
      <c r="H11" s="12"/>
      <c r="I11" s="12"/>
      <c r="J11" s="6"/>
      <c r="K11" s="6"/>
    </row>
    <row r="12" spans="1:11" ht="12.75">
      <c r="A12" s="6"/>
      <c r="B12" s="12" t="s">
        <v>26</v>
      </c>
      <c r="C12" s="12"/>
      <c r="D12" s="12"/>
      <c r="E12" s="12"/>
      <c r="F12" s="12"/>
      <c r="G12" s="12"/>
      <c r="H12" s="12"/>
      <c r="I12" s="12"/>
      <c r="J12" s="6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5.5">
      <c r="A14" s="6"/>
      <c r="B14" s="5"/>
      <c r="C14" s="13" t="s">
        <v>4</v>
      </c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14" t="s">
        <v>27</v>
      </c>
      <c r="C15" s="15">
        <v>0</v>
      </c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14" t="s">
        <v>28</v>
      </c>
      <c r="C16" s="15">
        <v>589598</v>
      </c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16" t="s">
        <v>18</v>
      </c>
      <c r="C17" s="15">
        <f>C16*10%</f>
        <v>58959.8</v>
      </c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17" t="s">
        <v>13</v>
      </c>
      <c r="C18" s="18">
        <f>(C15+C16-C17)*80%</f>
        <v>424510.56</v>
      </c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5" t="s">
        <v>5</v>
      </c>
      <c r="C19" s="15">
        <f>(C15+C16-C17)*20%</f>
        <v>106127.64</v>
      </c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5" t="s">
        <v>6</v>
      </c>
      <c r="C20" s="19">
        <v>3.81</v>
      </c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 customHeight="1">
      <c r="A22" s="6"/>
      <c r="B22" s="20" t="s">
        <v>7</v>
      </c>
      <c r="C22" s="20" t="s">
        <v>8</v>
      </c>
      <c r="D22" s="20" t="s">
        <v>9</v>
      </c>
      <c r="E22" s="21" t="s">
        <v>10</v>
      </c>
      <c r="F22" s="21"/>
      <c r="G22" s="21"/>
      <c r="H22" s="21"/>
      <c r="I22" s="20" t="s">
        <v>11</v>
      </c>
      <c r="J22" s="6"/>
      <c r="K22" s="6"/>
    </row>
    <row r="23" spans="1:11" ht="12.75" customHeight="1">
      <c r="A23" s="6"/>
      <c r="B23" s="20"/>
      <c r="C23" s="20"/>
      <c r="D23" s="20"/>
      <c r="E23" s="22" t="s">
        <v>29</v>
      </c>
      <c r="F23" s="23" t="s">
        <v>30</v>
      </c>
      <c r="G23" s="22" t="s">
        <v>31</v>
      </c>
      <c r="H23" s="23" t="s">
        <v>32</v>
      </c>
      <c r="I23" s="20"/>
      <c r="J23" s="6"/>
      <c r="K23" s="6"/>
    </row>
    <row r="24" spans="1:11" ht="12.75" customHeight="1">
      <c r="A24" s="24"/>
      <c r="B24" s="25" t="s">
        <v>15</v>
      </c>
      <c r="C24" s="26" t="s">
        <v>14</v>
      </c>
      <c r="D24" s="27"/>
      <c r="E24" s="28"/>
      <c r="F24" s="27">
        <v>10000</v>
      </c>
      <c r="G24" s="27"/>
      <c r="H24" s="28"/>
      <c r="I24" s="28">
        <f>SUM(E24:H24)</f>
        <v>10000</v>
      </c>
      <c r="J24" s="24"/>
      <c r="K24" s="24"/>
    </row>
    <row r="25" spans="1:11" ht="12.75" customHeight="1">
      <c r="A25" s="24"/>
      <c r="B25" s="29" t="s">
        <v>33</v>
      </c>
      <c r="C25" s="26" t="s">
        <v>34</v>
      </c>
      <c r="D25" s="27">
        <v>80</v>
      </c>
      <c r="E25" s="28">
        <v>40000</v>
      </c>
      <c r="F25" s="27"/>
      <c r="G25" s="27"/>
      <c r="H25" s="28"/>
      <c r="I25" s="28">
        <f aca="true" t="shared" si="0" ref="I25:I39">SUM(E25:H25)</f>
        <v>40000</v>
      </c>
      <c r="J25" s="24"/>
      <c r="K25" s="24"/>
    </row>
    <row r="26" spans="1:11" ht="12.75">
      <c r="A26" s="6"/>
      <c r="B26" s="5" t="s">
        <v>20</v>
      </c>
      <c r="C26" s="30"/>
      <c r="D26" s="22"/>
      <c r="E26" s="22"/>
      <c r="F26" s="6"/>
      <c r="G26" s="15">
        <v>80000</v>
      </c>
      <c r="H26" s="15"/>
      <c r="I26" s="15">
        <f t="shared" si="0"/>
        <v>80000</v>
      </c>
      <c r="J26" s="6"/>
      <c r="K26" s="6"/>
    </row>
    <row r="27" spans="1:12" ht="12.75">
      <c r="A27" s="24"/>
      <c r="B27" s="31" t="s">
        <v>35</v>
      </c>
      <c r="C27" s="26"/>
      <c r="D27" s="27"/>
      <c r="E27" s="32"/>
      <c r="F27" s="28">
        <v>20000</v>
      </c>
      <c r="G27" s="27"/>
      <c r="H27" s="28"/>
      <c r="I27" s="28">
        <f t="shared" si="0"/>
        <v>20000</v>
      </c>
      <c r="J27" s="24"/>
      <c r="K27" s="24"/>
      <c r="L27" s="3"/>
    </row>
    <row r="28" spans="1:12" ht="12.75">
      <c r="A28" s="24"/>
      <c r="B28" s="31" t="s">
        <v>36</v>
      </c>
      <c r="C28" s="26"/>
      <c r="D28" s="27"/>
      <c r="E28" s="28">
        <v>7000</v>
      </c>
      <c r="F28" s="27"/>
      <c r="G28" s="27"/>
      <c r="H28" s="28"/>
      <c r="I28" s="28">
        <f t="shared" si="0"/>
        <v>7000</v>
      </c>
      <c r="J28" s="24"/>
      <c r="K28" s="24"/>
      <c r="L28" s="3"/>
    </row>
    <row r="29" spans="1:11" ht="12.75">
      <c r="A29" s="24"/>
      <c r="B29" s="29" t="s">
        <v>37</v>
      </c>
      <c r="C29" s="26" t="s">
        <v>34</v>
      </c>
      <c r="D29" s="27">
        <v>3</v>
      </c>
      <c r="E29" s="28">
        <v>30000</v>
      </c>
      <c r="F29" s="27"/>
      <c r="G29" s="27"/>
      <c r="H29" s="28"/>
      <c r="I29" s="28">
        <f t="shared" si="0"/>
        <v>30000</v>
      </c>
      <c r="J29" s="24"/>
      <c r="K29" s="24"/>
    </row>
    <row r="30" spans="1:11" ht="12.75">
      <c r="A30" s="24"/>
      <c r="B30" s="29" t="s">
        <v>38</v>
      </c>
      <c r="C30" s="26"/>
      <c r="D30" s="27"/>
      <c r="E30" s="28">
        <v>14000</v>
      </c>
      <c r="F30" s="27"/>
      <c r="G30" s="27"/>
      <c r="H30" s="28"/>
      <c r="I30" s="28">
        <f t="shared" si="0"/>
        <v>14000</v>
      </c>
      <c r="J30" s="24"/>
      <c r="K30" s="24"/>
    </row>
    <row r="31" spans="1:11" ht="25.5">
      <c r="A31" s="24"/>
      <c r="B31" s="33" t="s">
        <v>39</v>
      </c>
      <c r="C31" s="34"/>
      <c r="D31" s="27"/>
      <c r="E31" s="28">
        <v>37000</v>
      </c>
      <c r="F31" s="27"/>
      <c r="G31" s="27"/>
      <c r="H31" s="28"/>
      <c r="I31" s="28">
        <f t="shared" si="0"/>
        <v>37000</v>
      </c>
      <c r="J31" s="24"/>
      <c r="K31" s="24"/>
    </row>
    <row r="32" spans="1:11" ht="12.75">
      <c r="A32" s="6"/>
      <c r="B32" s="5" t="s">
        <v>21</v>
      </c>
      <c r="C32" s="35"/>
      <c r="D32" s="22"/>
      <c r="E32" s="15"/>
      <c r="F32" s="15">
        <v>40000</v>
      </c>
      <c r="G32" s="22"/>
      <c r="H32" s="6"/>
      <c r="I32" s="15">
        <f>SUM(E32:G32)</f>
        <v>40000</v>
      </c>
      <c r="J32" s="6"/>
      <c r="K32" s="6"/>
    </row>
    <row r="33" spans="1:11" ht="12.75">
      <c r="A33" s="6"/>
      <c r="B33" s="29" t="s">
        <v>40</v>
      </c>
      <c r="C33" s="34"/>
      <c r="D33" s="27"/>
      <c r="E33" s="28"/>
      <c r="F33" s="27"/>
      <c r="G33" s="27">
        <v>30000</v>
      </c>
      <c r="H33" s="28"/>
      <c r="I33" s="28">
        <f t="shared" si="0"/>
        <v>30000</v>
      </c>
      <c r="J33" s="6"/>
      <c r="K33" s="6"/>
    </row>
    <row r="34" spans="1:11" ht="12.75">
      <c r="A34" s="6"/>
      <c r="B34" s="5" t="s">
        <v>22</v>
      </c>
      <c r="C34" s="35"/>
      <c r="D34" s="22"/>
      <c r="E34" s="15"/>
      <c r="F34" s="22"/>
      <c r="G34" s="22"/>
      <c r="H34" s="15">
        <v>16000</v>
      </c>
      <c r="I34" s="15">
        <f t="shared" si="0"/>
        <v>16000</v>
      </c>
      <c r="J34" s="6"/>
      <c r="K34" s="6"/>
    </row>
    <row r="35" spans="1:11" ht="12.75">
      <c r="A35" s="24"/>
      <c r="B35" s="29" t="s">
        <v>41</v>
      </c>
      <c r="C35" s="34"/>
      <c r="D35" s="27"/>
      <c r="E35" s="28">
        <v>3000</v>
      </c>
      <c r="F35" s="27"/>
      <c r="G35" s="27"/>
      <c r="H35" s="28"/>
      <c r="I35" s="28">
        <f t="shared" si="0"/>
        <v>3000</v>
      </c>
      <c r="J35" s="24"/>
      <c r="K35" s="24"/>
    </row>
    <row r="36" spans="1:11" ht="12.75">
      <c r="A36" s="24"/>
      <c r="B36" s="29" t="s">
        <v>42</v>
      </c>
      <c r="C36" s="34"/>
      <c r="D36" s="27"/>
      <c r="E36" s="28"/>
      <c r="F36" s="27">
        <v>15000</v>
      </c>
      <c r="G36" s="27"/>
      <c r="H36" s="28"/>
      <c r="I36" s="28">
        <f t="shared" si="0"/>
        <v>15000</v>
      </c>
      <c r="J36" s="24"/>
      <c r="K36" s="24"/>
    </row>
    <row r="37" spans="1:11" ht="12.75">
      <c r="A37" s="6"/>
      <c r="B37" s="5" t="s">
        <v>23</v>
      </c>
      <c r="C37" s="35"/>
      <c r="D37" s="22"/>
      <c r="E37" s="15"/>
      <c r="F37" s="22"/>
      <c r="G37" s="22">
        <v>18000</v>
      </c>
      <c r="H37" s="15"/>
      <c r="I37" s="15">
        <f t="shared" si="0"/>
        <v>18000</v>
      </c>
      <c r="J37" s="6"/>
      <c r="K37" s="6"/>
    </row>
    <row r="38" spans="1:11" ht="12.75">
      <c r="A38" s="24"/>
      <c r="B38" s="29" t="s">
        <v>43</v>
      </c>
      <c r="C38" s="34"/>
      <c r="D38" s="27"/>
      <c r="E38" s="28"/>
      <c r="F38" s="27">
        <v>5000</v>
      </c>
      <c r="G38" s="27"/>
      <c r="H38" s="28"/>
      <c r="I38" s="28">
        <f t="shared" si="0"/>
        <v>5000</v>
      </c>
      <c r="J38" s="24"/>
      <c r="K38" s="24"/>
    </row>
    <row r="39" spans="1:11" ht="12.75">
      <c r="A39" s="6"/>
      <c r="B39" s="5" t="s">
        <v>24</v>
      </c>
      <c r="C39" s="35"/>
      <c r="D39" s="22"/>
      <c r="E39" s="15"/>
      <c r="F39" s="22"/>
      <c r="G39" s="22"/>
      <c r="H39" s="15">
        <v>59511</v>
      </c>
      <c r="I39" s="15">
        <f t="shared" si="0"/>
        <v>59511</v>
      </c>
      <c r="J39" s="6"/>
      <c r="K39" s="6"/>
    </row>
    <row r="40" spans="1:11" ht="12.75">
      <c r="A40" s="6"/>
      <c r="B40" s="36" t="s">
        <v>12</v>
      </c>
      <c r="C40" s="5"/>
      <c r="D40" s="5"/>
      <c r="E40" s="1">
        <f>SUM(E24:E39)</f>
        <v>131000</v>
      </c>
      <c r="F40" s="1">
        <f>SUM(F24:F39)</f>
        <v>90000</v>
      </c>
      <c r="G40" s="1">
        <f>SUM(G24:G39)</f>
        <v>128000</v>
      </c>
      <c r="H40" s="1">
        <f>SUM(H24:H39)</f>
        <v>75511</v>
      </c>
      <c r="I40" s="18">
        <f>SUM(I24:I39)</f>
        <v>424511</v>
      </c>
      <c r="J40" s="6"/>
      <c r="K40" s="6"/>
    </row>
    <row r="41" spans="1:11" ht="12.75">
      <c r="A41" s="6"/>
      <c r="B41" s="37"/>
      <c r="C41" s="38"/>
      <c r="D41" s="38"/>
      <c r="E41" s="4"/>
      <c r="F41" s="4"/>
      <c r="G41" s="4"/>
      <c r="H41" s="4"/>
      <c r="I41" s="2">
        <f>C18-I40</f>
        <v>-0.4400000000023283</v>
      </c>
      <c r="J41" s="6"/>
      <c r="K41" s="6"/>
    </row>
  </sheetData>
  <mergeCells count="8">
    <mergeCell ref="B10:I10"/>
    <mergeCell ref="B22:B23"/>
    <mergeCell ref="C22:C23"/>
    <mergeCell ref="D22:D23"/>
    <mergeCell ref="E22:H22"/>
    <mergeCell ref="I22:I23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2014-03-25T04:59:48Z</dcterms:modified>
  <cp:category/>
  <cp:version/>
  <cp:contentType/>
  <cp:contentStatus/>
</cp:coreProperties>
</file>