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<sst xmlns="http://schemas.openxmlformats.org/spreadsheetml/2006/main" count="36" uniqueCount="34">
  <si>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</si>
  <si>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</si>
  <si>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</si>
  <si>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</si>
  <si>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</si>
  <si>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</si>
  <si>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</si>
  <si>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</si>
  <si>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Объем работ</t>
  </si>
  <si>
    <t>Срок исполнения</t>
  </si>
  <si>
    <t>Всего затрат, руб.</t>
  </si>
  <si>
    <t>у.у.</t>
  </si>
  <si>
    <t>Итого:</t>
  </si>
  <si>
    <t>Плановые расходы</t>
  </si>
  <si>
    <t>Ремонт при проведении опрессовки</t>
  </si>
  <si>
    <t>Управление домом 10%</t>
  </si>
  <si>
    <t>Директор ООО "Управдом"</t>
  </si>
  <si>
    <t>________________ О.Г.Урядов</t>
  </si>
  <si>
    <t>Ед.измер.</t>
  </si>
  <si>
    <t xml:space="preserve">Старший по дому </t>
  </si>
  <si>
    <r>
      <t xml:space="preserve">по адресу </t>
    </r>
    <r>
      <rPr>
        <b/>
        <sz val="10"/>
        <rFont val="Arial"/>
        <family val="2"/>
      </rPr>
      <t>ул.Говорова, 11В</t>
    </r>
  </si>
  <si>
    <t>Изготовление и монтаж металлической двери (входная)</t>
  </si>
  <si>
    <t>шт</t>
  </si>
  <si>
    <t>компл.</t>
  </si>
  <si>
    <t>План на 2009-2010гг</t>
  </si>
  <si>
    <t>Остаток на начало 2009г</t>
  </si>
  <si>
    <t>Сумма начислений за 2009-2010гг</t>
  </si>
  <si>
    <t>II кв. 2009г</t>
  </si>
  <si>
    <t>III кв. 2009г</t>
  </si>
  <si>
    <t>II кв. 2010г</t>
  </si>
  <si>
    <t>III кв. 2010г</t>
  </si>
  <si>
    <t>Ремонт детской площадки</t>
  </si>
  <si>
    <t>Изготовление и монтаж забора</t>
  </si>
  <si>
    <t>Установка циркуляционного насоса на ситему отопления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</si>
</sst>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color indexed="10"/>
      <name val="Arial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left"/>
    </xf>
    <xf numFmtId="3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 quotePrefix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left"/>
    </xf>
    <xf numFmtId="1" fontId="0" fillId="0" borderId="1" xfId="0" applyNumberForma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:I3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 t="s">
        <v>0</v>
      </c>
      <c r="C2" s="2"/>
      <c r="D2" s="2"/>
      <c r="E2" s="2"/>
      <c r="F2" s="2"/>
      <c r="G2" s="21" t="s">
        <v>1</v>
      </c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3"/>
    </row>
    <row r="4" spans="1:9" ht="12.75">
      <c r="A4" s="2"/>
      <c r="B4" s="22" t="s">
        <v>19</v>
      </c>
      <c r="C4" s="2"/>
      <c r="D4" s="2"/>
      <c r="E4" s="2"/>
      <c r="F4" s="2"/>
      <c r="G4" s="21" t="s">
        <v>16</v>
      </c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3"/>
    </row>
    <row r="6" spans="1:9" ht="12.75">
      <c r="A6" s="2"/>
      <c r="B6" s="2" t="s">
        <v>2</v>
      </c>
      <c r="C6" s="2"/>
      <c r="D6" s="2"/>
      <c r="E6" s="2"/>
      <c r="F6" s="2"/>
      <c r="G6" s="2" t="s">
        <v>17</v>
      </c>
      <c r="H6" s="2"/>
      <c r="I6" s="3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17" t="s">
        <v>24</v>
      </c>
      <c r="C10" s="17"/>
      <c r="D10" s="17"/>
      <c r="E10" s="17"/>
      <c r="F10" s="17"/>
      <c r="G10" s="17"/>
      <c r="H10" s="17"/>
      <c r="I10" s="17"/>
      <c r="J10" s="2"/>
      <c r="K10" s="2"/>
      <c r="L10" s="2"/>
      <c r="M10" s="2"/>
    </row>
    <row r="11" spans="1:13" ht="12.75">
      <c r="A11" s="2"/>
      <c r="B11" s="18" t="s">
        <v>3</v>
      </c>
      <c r="C11" s="18"/>
      <c r="D11" s="18"/>
      <c r="E11" s="18"/>
      <c r="F11" s="18"/>
      <c r="G11" s="18"/>
      <c r="H11" s="18"/>
      <c r="I11" s="18"/>
      <c r="J11" s="2"/>
      <c r="K11" s="2"/>
      <c r="L11" s="2"/>
      <c r="M11" s="2"/>
    </row>
    <row r="12" spans="1:13" ht="12.75">
      <c r="A12" s="2"/>
      <c r="B12" s="18" t="s">
        <v>20</v>
      </c>
      <c r="C12" s="18"/>
      <c r="D12" s="18"/>
      <c r="E12" s="18"/>
      <c r="F12" s="18"/>
      <c r="G12" s="18"/>
      <c r="H12" s="18"/>
      <c r="I12" s="18"/>
      <c r="J12" s="2"/>
      <c r="K12" s="2"/>
      <c r="L12" s="2"/>
      <c r="M12" s="2"/>
    </row>
    <row r="13" spans="1:13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5.5">
      <c r="A14" s="2"/>
      <c r="B14" s="4"/>
      <c r="C14" s="5" t="s">
        <v>4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6" t="s">
        <v>25</v>
      </c>
      <c r="C15" s="7">
        <v>-14900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6" t="s">
        <v>26</v>
      </c>
      <c r="C16" s="7">
        <v>284850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2"/>
      <c r="B17" s="6" t="s">
        <v>15</v>
      </c>
      <c r="C17" s="7">
        <f>C16*10%</f>
        <v>28485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/>
      <c r="B18" s="8" t="s">
        <v>13</v>
      </c>
      <c r="C18" s="9">
        <f>(C15+C16-C17)*80%</f>
        <v>193172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2"/>
      <c r="B19" s="4" t="s">
        <v>5</v>
      </c>
      <c r="C19" s="7">
        <f>(C15+C16-C17)*20%</f>
        <v>48293</v>
      </c>
      <c r="D19" s="2"/>
      <c r="E19" s="2"/>
      <c r="F19" s="2"/>
      <c r="G19" s="2"/>
      <c r="H19" s="2"/>
      <c r="I19" s="2"/>
      <c r="J19" s="2"/>
      <c r="K19" s="2"/>
      <c r="L19" s="10"/>
      <c r="M19" s="2"/>
    </row>
    <row r="20" spans="1:13" ht="12.75">
      <c r="A20" s="2"/>
      <c r="B20" s="4" t="s">
        <v>6</v>
      </c>
      <c r="C20" s="11">
        <v>3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 customHeight="1">
      <c r="A22" s="2"/>
      <c r="B22" s="19" t="s">
        <v>7</v>
      </c>
      <c r="C22" s="19" t="s">
        <v>18</v>
      </c>
      <c r="D22" s="19" t="s">
        <v>8</v>
      </c>
      <c r="E22" s="20" t="s">
        <v>9</v>
      </c>
      <c r="F22" s="20"/>
      <c r="G22" s="20"/>
      <c r="H22" s="20"/>
      <c r="I22" s="19" t="s">
        <v>10</v>
      </c>
      <c r="J22" s="2"/>
      <c r="K22" s="2"/>
      <c r="L22" s="2"/>
      <c r="M22" s="2"/>
    </row>
    <row r="23" spans="1:13" ht="12.75" customHeight="1">
      <c r="A23" s="2"/>
      <c r="B23" s="19"/>
      <c r="C23" s="19"/>
      <c r="D23" s="19"/>
      <c r="E23" s="13" t="s">
        <v>27</v>
      </c>
      <c r="F23" s="13" t="s">
        <v>28</v>
      </c>
      <c r="G23" s="13" t="s">
        <v>29</v>
      </c>
      <c r="H23" s="13" t="s">
        <v>30</v>
      </c>
      <c r="I23" s="19"/>
      <c r="J23" s="2"/>
      <c r="K23" s="2"/>
      <c r="L23" s="2"/>
      <c r="M23" s="2"/>
    </row>
    <row r="24" spans="1:13" ht="12.75">
      <c r="A24" s="2"/>
      <c r="B24" s="14" t="s">
        <v>14</v>
      </c>
      <c r="C24" s="12" t="s">
        <v>11</v>
      </c>
      <c r="D24" s="12">
        <v>1</v>
      </c>
      <c r="E24" s="23">
        <v>10000</v>
      </c>
      <c r="F24" s="4"/>
      <c r="G24" s="23"/>
      <c r="H24" s="4"/>
      <c r="I24" s="7">
        <f aca="true" t="shared" si="0" ref="I24:I29">SUM(E24:H24)</f>
        <v>10000</v>
      </c>
      <c r="J24" s="2"/>
      <c r="K24" s="2"/>
      <c r="L24" s="2"/>
      <c r="M24" s="2"/>
    </row>
    <row r="25" spans="1:13" ht="12.75">
      <c r="A25" s="2"/>
      <c r="B25" s="1" t="s">
        <v>31</v>
      </c>
      <c r="C25" s="12"/>
      <c r="D25" s="12"/>
      <c r="E25" s="24">
        <v>46205</v>
      </c>
      <c r="F25" s="12"/>
      <c r="G25" s="23"/>
      <c r="H25" s="12"/>
      <c r="I25" s="7">
        <f t="shared" si="0"/>
        <v>46205</v>
      </c>
      <c r="J25" s="2"/>
      <c r="K25" s="2"/>
      <c r="L25" s="2"/>
      <c r="M25" s="2"/>
    </row>
    <row r="26" spans="1:13" ht="12.75">
      <c r="A26" s="2"/>
      <c r="B26" s="1" t="s">
        <v>32</v>
      </c>
      <c r="C26" s="12"/>
      <c r="D26" s="12"/>
      <c r="E26" s="23"/>
      <c r="F26" s="12">
        <v>70790</v>
      </c>
      <c r="G26" s="23"/>
      <c r="H26" s="12"/>
      <c r="I26" s="7">
        <f t="shared" si="0"/>
        <v>70790</v>
      </c>
      <c r="J26" s="2"/>
      <c r="K26" s="2"/>
      <c r="L26" s="2"/>
      <c r="M26" s="2"/>
    </row>
    <row r="27" spans="1:13" ht="12.75">
      <c r="A27" s="2"/>
      <c r="B27" s="1" t="s">
        <v>21</v>
      </c>
      <c r="C27" s="12" t="s">
        <v>22</v>
      </c>
      <c r="D27" s="12">
        <v>1</v>
      </c>
      <c r="E27" s="23"/>
      <c r="F27" s="2"/>
      <c r="G27" s="12">
        <v>27050</v>
      </c>
      <c r="H27" s="12"/>
      <c r="I27" s="7">
        <f t="shared" si="0"/>
        <v>27050</v>
      </c>
      <c r="J27" s="2"/>
      <c r="K27" s="2"/>
      <c r="L27" s="2"/>
      <c r="M27" s="2"/>
    </row>
    <row r="28" spans="1:13" ht="12.75">
      <c r="A28" s="2"/>
      <c r="B28" s="14" t="s">
        <v>14</v>
      </c>
      <c r="C28" s="12" t="s">
        <v>11</v>
      </c>
      <c r="D28" s="12">
        <v>1</v>
      </c>
      <c r="E28" s="23"/>
      <c r="F28" s="4"/>
      <c r="G28" s="23">
        <v>10000</v>
      </c>
      <c r="H28" s="4"/>
      <c r="I28" s="7">
        <f t="shared" si="0"/>
        <v>10000</v>
      </c>
      <c r="J28" s="2"/>
      <c r="K28" s="2"/>
      <c r="L28" s="2"/>
      <c r="M28" s="2"/>
    </row>
    <row r="29" spans="1:13" ht="12.75">
      <c r="A29" s="2"/>
      <c r="B29" s="1" t="s">
        <v>33</v>
      </c>
      <c r="C29" s="12" t="s">
        <v>23</v>
      </c>
      <c r="D29" s="12">
        <v>1</v>
      </c>
      <c r="E29" s="23"/>
      <c r="F29" s="12"/>
      <c r="G29" s="23"/>
      <c r="H29" s="12">
        <v>29000</v>
      </c>
      <c r="I29" s="7">
        <f t="shared" si="0"/>
        <v>29000</v>
      </c>
      <c r="J29" s="2"/>
      <c r="K29" s="2"/>
      <c r="L29" s="2"/>
      <c r="M29" s="2"/>
    </row>
    <row r="30" spans="1:13" ht="12.75">
      <c r="A30" s="2"/>
      <c r="B30" s="15" t="s">
        <v>12</v>
      </c>
      <c r="C30" s="15"/>
      <c r="D30" s="15"/>
      <c r="E30" s="23">
        <f>SUM(E24:E29)</f>
        <v>56205</v>
      </c>
      <c r="F30" s="23">
        <f>SUM(F24:F29)</f>
        <v>70790</v>
      </c>
      <c r="G30" s="23">
        <f>SUM(G24:G29)</f>
        <v>37050</v>
      </c>
      <c r="H30" s="23">
        <f>SUM(H24:H29)</f>
        <v>29000</v>
      </c>
      <c r="I30" s="9">
        <f>SUM(I24:I29)</f>
        <v>193045</v>
      </c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16">
        <f>C18-I30</f>
        <v>127</v>
      </c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16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8">
    <mergeCell ref="D22:D23"/>
    <mergeCell ref="E22:H22"/>
    <mergeCell ref="I22:I23"/>
    <mergeCell ref="B10:I10"/>
    <mergeCell ref="B11:I11"/>
    <mergeCell ref="B12:I12"/>
    <mergeCell ref="B22:B23"/>
    <mergeCell ref="C22:C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2014-03-25T05:09:38Z</dcterms:modified>
  <cp:category/>
  <cp:version/>
  <cp:contentType/>
  <cp:contentStatus/>
</cp:coreProperties>
</file>