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<sst xmlns="http://schemas.openxmlformats.org/spreadsheetml/2006/main" count="66" uniqueCount="54">
  <si>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</si>
  <si>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</si>
  <si>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Лазарева, 7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</si>
  <si>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</si>
  <si>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</si>
  <si>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</si>
  <si>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</si>
  <si>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</si>
  <si>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</si>
  <si>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</si>
  <si>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</si>
  <si>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</si>
  <si>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</si>
  <si>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</si>
  <si>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</si>
  <si>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</si>
  <si>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</si>
  <si>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</si>
  <si>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</si>
  <si>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</si>
  <si>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</si>
  <si>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</si>
  <si>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</si>
  <si>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</si>
  <si>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</si>
  <si>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</si>
  <si>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</si>
  <si>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</si>
  <si>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</si>
  <si>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</si>
  <si>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</si>
  <si>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</si>
  <si>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</si>
  <si>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</si>
  <si>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</si>
  <si>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 xml:space="preserve">1.9 Дератизация, дезинсекция 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</si>
  <si>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</si>
  <si>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</si>
  <si>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</si>
  <si>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</si>
  <si>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</si>
  <si>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</si>
  <si>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</si>
  <si>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</si>
  <si>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</si>
  <si>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</si>
  <si>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 xml:space="preserve">4.2. Возмещение затрат совета дома 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</si>
  <si>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</si>
  <si>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"23" 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</si>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</sst>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37">
      <selection activeCell="B59" sqref="B59"/>
    </sheetView>
  </sheetViews>
  <sheetFormatPr defaultColWidth="9.140625" defaultRowHeight="12.75"/>
  <cols>
    <col min="1" max="1" width="44.140625" style="0" customWidth="1"/>
  </cols>
  <sheetData>
    <row r="1" spans="1:9" ht="12.75">
      <c r="A1" s="47" t="s">
        <v>53</v>
      </c>
      <c r="B1" s="47"/>
      <c r="C1" s="47"/>
      <c r="D1" s="47"/>
      <c r="E1" s="47"/>
      <c r="F1" s="47" t="s">
        <v>53</v>
      </c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8"/>
      <c r="I2" s="47"/>
    </row>
    <row r="3" spans="1:9" ht="12.75">
      <c r="A3" s="49" t="s">
        <v>52</v>
      </c>
      <c r="B3" s="47"/>
      <c r="C3" s="47"/>
      <c r="D3" s="47"/>
      <c r="E3" s="51" t="s">
        <v>51</v>
      </c>
      <c r="G3" s="47"/>
      <c r="H3" s="47"/>
      <c r="I3" s="47"/>
    </row>
    <row r="4" spans="1:9" ht="12.75">
      <c r="A4" s="47"/>
      <c r="B4" s="47"/>
      <c r="C4" s="47"/>
      <c r="D4" s="47"/>
      <c r="E4" s="47"/>
      <c r="F4" s="47"/>
      <c r="G4" s="47"/>
      <c r="H4" s="48"/>
      <c r="I4" s="47"/>
    </row>
    <row r="5" spans="1:9" ht="12.75">
      <c r="A5" s="47"/>
      <c r="B5" s="47"/>
      <c r="C5" s="47"/>
      <c r="D5" s="47"/>
      <c r="E5" s="47"/>
      <c r="F5" s="47"/>
      <c r="G5" s="47"/>
      <c r="H5" s="47"/>
      <c r="I5" s="47"/>
    </row>
    <row r="6" spans="1:9" ht="12.75">
      <c r="A6" s="49" t="s">
        <v>49</v>
      </c>
      <c r="B6" s="47"/>
      <c r="C6" s="47"/>
      <c r="D6" s="47"/>
      <c r="E6" s="47"/>
      <c r="F6" s="47" t="s">
        <v>50</v>
      </c>
      <c r="G6" s="47"/>
      <c r="H6" s="48"/>
      <c r="I6" s="47"/>
    </row>
    <row r="7" spans="1:9" ht="12.75">
      <c r="A7" s="49"/>
      <c r="B7" s="47"/>
      <c r="C7" s="47"/>
      <c r="D7" s="47"/>
      <c r="E7" s="47"/>
      <c r="F7" s="47"/>
      <c r="G7" s="50"/>
      <c r="H7" s="48"/>
      <c r="I7" s="47"/>
    </row>
    <row r="8" spans="1:9" ht="12.75">
      <c r="A8" s="49" t="s">
        <v>49</v>
      </c>
      <c r="B8" s="47"/>
      <c r="C8" s="47"/>
      <c r="D8" s="47"/>
      <c r="E8" s="47"/>
      <c r="F8" s="47" t="s">
        <v>48</v>
      </c>
      <c r="G8" s="47"/>
      <c r="H8" s="48"/>
      <c r="I8" s="47"/>
    </row>
    <row r="9" spans="1:9" ht="12.75">
      <c r="A9" s="49"/>
      <c r="B9" s="47"/>
      <c r="C9" s="47"/>
      <c r="D9" s="47"/>
      <c r="E9" s="47"/>
      <c r="F9" s="47"/>
      <c r="G9" s="47"/>
      <c r="H9" s="48"/>
      <c r="I9" s="47"/>
    </row>
    <row r="10" spans="1:9" ht="12.75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40" t="s">
        <v>0</v>
      </c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1" t="s">
        <v>1</v>
      </c>
      <c r="B12" s="41"/>
      <c r="C12" s="41"/>
      <c r="D12" s="41"/>
      <c r="E12" s="41"/>
      <c r="F12" s="41"/>
      <c r="G12" s="41"/>
      <c r="H12" s="41"/>
      <c r="I12" s="41"/>
    </row>
    <row r="13" spans="1:9" ht="12.75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38.25">
      <c r="A17" s="5" t="s">
        <v>5</v>
      </c>
      <c r="B17" s="6">
        <f>B22*D32*12</f>
        <v>296188.2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B23*D40*12</f>
        <v>36542.7</v>
      </c>
      <c r="C18" s="4"/>
      <c r="D18" s="4"/>
      <c r="E18" s="4"/>
      <c r="F18" s="4"/>
      <c r="G18" s="4"/>
      <c r="H18" s="4"/>
      <c r="I18" s="4"/>
    </row>
    <row r="19" spans="1:9" ht="12.75">
      <c r="A19" s="5" t="s">
        <v>7</v>
      </c>
      <c r="B19" s="6">
        <f>B24*D42*12</f>
        <v>84240.54000000001</v>
      </c>
      <c r="C19" s="4"/>
      <c r="D19" s="4"/>
      <c r="E19" s="4"/>
      <c r="F19" s="4"/>
      <c r="G19" s="4"/>
      <c r="H19" s="4"/>
      <c r="I19" s="4"/>
    </row>
    <row r="20" spans="1:9" ht="12.75">
      <c r="A20" s="7" t="s">
        <v>8</v>
      </c>
      <c r="B20" s="6">
        <f>(B17+B18+B19)*13%</f>
        <v>54206.287200000006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9">
        <f>B17+B18+B19-B20</f>
        <v>362765.15280000004</v>
      </c>
      <c r="C21" s="4"/>
      <c r="D21" s="4"/>
      <c r="E21" s="4"/>
      <c r="F21" s="4"/>
      <c r="G21" s="4"/>
      <c r="H21" s="4"/>
      <c r="I21" s="4"/>
    </row>
    <row r="22" spans="1:9" ht="25.5">
      <c r="A22" s="5" t="s">
        <v>10</v>
      </c>
      <c r="B22" s="10">
        <v>7.7</v>
      </c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2">
        <v>0.95</v>
      </c>
      <c r="D23" s="4"/>
      <c r="E23" s="4"/>
      <c r="F23" s="4"/>
      <c r="G23" s="4"/>
      <c r="H23" s="4"/>
      <c r="I23" s="4"/>
    </row>
    <row r="24" spans="1:9" ht="12.75">
      <c r="A24" s="5" t="s">
        <v>12</v>
      </c>
      <c r="B24" s="2">
        <v>2.19</v>
      </c>
      <c r="D24" s="4"/>
      <c r="E24" s="4"/>
      <c r="F24" s="4"/>
      <c r="G24" s="4"/>
      <c r="H24" s="4"/>
      <c r="I24" s="4"/>
    </row>
    <row r="25" spans="1:9" ht="12.75">
      <c r="A25" s="8" t="s">
        <v>13</v>
      </c>
      <c r="B25" s="11">
        <f>SUM(B22:B24)</f>
        <v>10.84</v>
      </c>
      <c r="D25" s="4"/>
      <c r="E25" s="4"/>
      <c r="F25" s="4"/>
      <c r="G25" s="4"/>
      <c r="H25" s="4"/>
      <c r="I25" s="4"/>
    </row>
    <row r="26" spans="1:9" ht="12.75">
      <c r="A26" s="42" t="s">
        <v>14</v>
      </c>
      <c r="B26" s="43" t="s">
        <v>15</v>
      </c>
      <c r="C26" s="43" t="s">
        <v>16</v>
      </c>
      <c r="D26" s="43" t="s">
        <v>17</v>
      </c>
      <c r="E26" s="45" t="s">
        <v>18</v>
      </c>
      <c r="F26" s="45"/>
      <c r="G26" s="45"/>
      <c r="H26" s="46"/>
      <c r="I26" s="42" t="s">
        <v>19</v>
      </c>
    </row>
    <row r="27" spans="1:9" ht="12.75">
      <c r="A27" s="42"/>
      <c r="B27" s="44"/>
      <c r="C27" s="44"/>
      <c r="D27" s="44"/>
      <c r="E27" s="2" t="s">
        <v>20</v>
      </c>
      <c r="F27" s="2" t="s">
        <v>21</v>
      </c>
      <c r="G27" s="2" t="s">
        <v>22</v>
      </c>
      <c r="H27" s="2" t="s">
        <v>23</v>
      </c>
      <c r="I27" s="42"/>
    </row>
    <row r="28" spans="1:9" ht="25.5">
      <c r="A28" s="12" t="s">
        <v>24</v>
      </c>
      <c r="B28" s="13"/>
      <c r="C28" s="13"/>
      <c r="D28" s="13"/>
      <c r="E28" s="2"/>
      <c r="F28" s="2"/>
      <c r="G28" s="2"/>
      <c r="H28" s="2"/>
      <c r="I28" s="13"/>
    </row>
    <row r="29" spans="1:9" ht="38.25">
      <c r="A29" s="14" t="s">
        <v>25</v>
      </c>
      <c r="B29" s="3" t="s">
        <v>26</v>
      </c>
      <c r="C29" s="2">
        <v>0</v>
      </c>
      <c r="D29" s="15">
        <v>3205.5</v>
      </c>
      <c r="E29" s="6">
        <f>C29*D29*3</f>
        <v>0</v>
      </c>
      <c r="F29" s="6">
        <f>C29*D29*3</f>
        <v>0</v>
      </c>
      <c r="G29" s="6">
        <f>C29*D29*3</f>
        <v>0</v>
      </c>
      <c r="H29" s="6">
        <f>C29*D29*3</f>
        <v>0</v>
      </c>
      <c r="I29" s="6">
        <f>SUM(E29:H29)</f>
        <v>0</v>
      </c>
    </row>
    <row r="30" spans="1:9" ht="51">
      <c r="A30" s="16" t="s">
        <v>47</v>
      </c>
      <c r="B30" s="17" t="s">
        <v>27</v>
      </c>
      <c r="C30" s="18"/>
      <c r="D30" s="19"/>
      <c r="E30" s="20">
        <v>0</v>
      </c>
      <c r="F30" s="20">
        <f>E30</f>
        <v>0</v>
      </c>
      <c r="G30" s="20">
        <f>F30</f>
        <v>0</v>
      </c>
      <c r="H30" s="20">
        <f>G30</f>
        <v>0</v>
      </c>
      <c r="I30" s="20">
        <f>SUM(E30:H30)</f>
        <v>0</v>
      </c>
    </row>
    <row r="31" spans="1:9" ht="38.25">
      <c r="A31" s="21" t="s">
        <v>28</v>
      </c>
      <c r="B31" s="17" t="s">
        <v>26</v>
      </c>
      <c r="C31" s="22">
        <v>0.75</v>
      </c>
      <c r="D31" s="19">
        <f>$D$29</f>
        <v>3205.5</v>
      </c>
      <c r="E31" s="20">
        <f>C31*D31*3</f>
        <v>7212.375</v>
      </c>
      <c r="F31" s="20">
        <f>C31*D31*3</f>
        <v>7212.375</v>
      </c>
      <c r="G31" s="20">
        <f>C31*D31*3</f>
        <v>7212.375</v>
      </c>
      <c r="H31" s="20">
        <f>C31*D31*3</f>
        <v>7212.375</v>
      </c>
      <c r="I31" s="20">
        <f>SUM(E31:H31)</f>
        <v>28849.5</v>
      </c>
    </row>
    <row r="32" spans="1:9" ht="38.25">
      <c r="A32" s="21" t="s">
        <v>29</v>
      </c>
      <c r="B32" s="17" t="s">
        <v>26</v>
      </c>
      <c r="C32" s="22">
        <v>1.13</v>
      </c>
      <c r="D32" s="19">
        <f>$D$29</f>
        <v>3205.5</v>
      </c>
      <c r="E32" s="20">
        <f>C32*D32*3</f>
        <v>10866.644999999999</v>
      </c>
      <c r="F32" s="20">
        <f>C32*D32*3</f>
        <v>10866.644999999999</v>
      </c>
      <c r="G32" s="20">
        <f>C32*D32*3</f>
        <v>10866.644999999999</v>
      </c>
      <c r="H32" s="20">
        <f>C32*D32*3</f>
        <v>10866.644999999999</v>
      </c>
      <c r="I32" s="20">
        <f>SUM(E32:H32)</f>
        <v>43466.579999999994</v>
      </c>
    </row>
    <row r="33" spans="1:9" ht="38.25">
      <c r="A33" s="21" t="s">
        <v>30</v>
      </c>
      <c r="B33" s="17" t="s">
        <v>26</v>
      </c>
      <c r="C33" s="22">
        <v>1.1</v>
      </c>
      <c r="D33" s="19">
        <f>$D$29</f>
        <v>3205.5</v>
      </c>
      <c r="E33" s="20">
        <f>C33*D33*3</f>
        <v>10578.150000000001</v>
      </c>
      <c r="F33" s="20">
        <f>C33*D33*3</f>
        <v>10578.150000000001</v>
      </c>
      <c r="G33" s="20">
        <f>C33*D33*3</f>
        <v>10578.150000000001</v>
      </c>
      <c r="H33" s="20">
        <f>C33*D33*3</f>
        <v>10578.150000000001</v>
      </c>
      <c r="I33" s="20">
        <f>SUM(E33:H33)</f>
        <v>42312.600000000006</v>
      </c>
    </row>
    <row r="34" spans="1:9" ht="25.5">
      <c r="A34" s="23" t="s">
        <v>31</v>
      </c>
      <c r="B34" s="22" t="s">
        <v>27</v>
      </c>
      <c r="C34" s="22"/>
      <c r="D34" s="20"/>
      <c r="E34" s="20">
        <v>0</v>
      </c>
      <c r="F34" s="20">
        <f>E34</f>
        <v>0</v>
      </c>
      <c r="G34" s="20">
        <f>F34</f>
        <v>0</v>
      </c>
      <c r="H34" s="20">
        <f>G34</f>
        <v>0</v>
      </c>
      <c r="I34" s="20">
        <f>E34+F34+G34+H34</f>
        <v>0</v>
      </c>
    </row>
    <row r="35" spans="1:9" ht="38.25">
      <c r="A35" s="21" t="s">
        <v>32</v>
      </c>
      <c r="B35" s="17" t="s">
        <v>26</v>
      </c>
      <c r="C35" s="22">
        <v>1.2</v>
      </c>
      <c r="D35" s="19">
        <f>$D$29</f>
        <v>3205.5</v>
      </c>
      <c r="E35" s="20">
        <f>C35*D35*3</f>
        <v>11539.8</v>
      </c>
      <c r="F35" s="20">
        <f>C35*D35*3</f>
        <v>11539.8</v>
      </c>
      <c r="G35" s="20">
        <f>C35*D35*3</f>
        <v>11539.8</v>
      </c>
      <c r="H35" s="20">
        <f>C35*D35*3</f>
        <v>11539.8</v>
      </c>
      <c r="I35" s="20">
        <f>SUM(E35:H35)</f>
        <v>46159.2</v>
      </c>
    </row>
    <row r="36" spans="1:9" ht="38.25">
      <c r="A36" s="21" t="s">
        <v>33</v>
      </c>
      <c r="B36" s="17" t="s">
        <v>26</v>
      </c>
      <c r="C36" s="22">
        <v>0.8</v>
      </c>
      <c r="D36" s="19">
        <f>$D$29</f>
        <v>3205.5</v>
      </c>
      <c r="E36" s="20">
        <f>C36*D36*3</f>
        <v>7693.200000000001</v>
      </c>
      <c r="F36" s="20">
        <f>C36*D36*3</f>
        <v>7693.200000000001</v>
      </c>
      <c r="G36" s="20">
        <f>C36*D36*3</f>
        <v>7693.200000000001</v>
      </c>
      <c r="H36" s="20">
        <f>C36*D36*3</f>
        <v>7693.200000000001</v>
      </c>
      <c r="I36" s="20">
        <f>SUM(E36:H36)</f>
        <v>30772.800000000003</v>
      </c>
    </row>
    <row r="37" spans="1:9" ht="38.25">
      <c r="A37" s="23" t="s">
        <v>34</v>
      </c>
      <c r="B37" s="22" t="s">
        <v>27</v>
      </c>
      <c r="C37" s="22"/>
      <c r="D37" s="24"/>
      <c r="E37" s="20">
        <v>0</v>
      </c>
      <c r="F37" s="20">
        <v>0</v>
      </c>
      <c r="G37" s="20">
        <f>F37</f>
        <v>0</v>
      </c>
      <c r="H37" s="20">
        <v>0</v>
      </c>
      <c r="I37" s="20">
        <f>H37+G37+F37+E37</f>
        <v>0</v>
      </c>
    </row>
    <row r="38" spans="1:9" ht="25.5">
      <c r="A38" s="21" t="s">
        <v>35</v>
      </c>
      <c r="B38" s="25" t="s">
        <v>36</v>
      </c>
      <c r="C38" s="22">
        <v>1</v>
      </c>
      <c r="D38" s="20">
        <v>500</v>
      </c>
      <c r="E38" s="20"/>
      <c r="F38" s="20">
        <f>C38*D38/2</f>
        <v>250</v>
      </c>
      <c r="G38" s="20"/>
      <c r="H38" s="20">
        <f>C38*D38/2</f>
        <v>250</v>
      </c>
      <c r="I38" s="20">
        <f>F38+H38</f>
        <v>500</v>
      </c>
    </row>
    <row r="39" spans="1:9" ht="12.75">
      <c r="A39" s="26" t="s">
        <v>37</v>
      </c>
      <c r="B39" s="25"/>
      <c r="C39" s="22"/>
      <c r="D39" s="20"/>
      <c r="E39" s="20"/>
      <c r="F39" s="20"/>
      <c r="G39" s="20"/>
      <c r="H39" s="20"/>
      <c r="I39" s="20"/>
    </row>
    <row r="40" spans="1:9" ht="38.25">
      <c r="A40" s="14" t="s">
        <v>38</v>
      </c>
      <c r="B40" s="3" t="s">
        <v>26</v>
      </c>
      <c r="C40" s="2">
        <v>0.76</v>
      </c>
      <c r="D40" s="19">
        <f>$D$29</f>
        <v>3205.5</v>
      </c>
      <c r="E40" s="6">
        <f>C40*D40*3</f>
        <v>7308.539999999999</v>
      </c>
      <c r="F40" s="6">
        <f>C40*D40*3</f>
        <v>7308.539999999999</v>
      </c>
      <c r="G40" s="6">
        <f>C40*D40*3</f>
        <v>7308.539999999999</v>
      </c>
      <c r="H40" s="6">
        <f>C40*D40*3</f>
        <v>7308.539999999999</v>
      </c>
      <c r="I40" s="6">
        <f>SUM(E40:H40)</f>
        <v>29234.159999999996</v>
      </c>
    </row>
    <row r="41" spans="1:9" ht="12.75">
      <c r="A41" s="26" t="s">
        <v>39</v>
      </c>
      <c r="B41" s="3"/>
      <c r="C41" s="2"/>
      <c r="D41" s="27"/>
      <c r="E41" s="6"/>
      <c r="F41" s="6"/>
      <c r="G41" s="6"/>
      <c r="H41" s="6"/>
      <c r="I41" s="6"/>
    </row>
    <row r="42" spans="1:9" ht="38.25">
      <c r="A42" s="14" t="s">
        <v>40</v>
      </c>
      <c r="B42" s="3" t="s">
        <v>26</v>
      </c>
      <c r="C42" s="2">
        <v>2.19</v>
      </c>
      <c r="D42" s="19">
        <f>$D$29</f>
        <v>3205.5</v>
      </c>
      <c r="E42" s="6">
        <f>C42*D42*3</f>
        <v>21060.135000000002</v>
      </c>
      <c r="F42" s="6">
        <f>C42*D42*3</f>
        <v>21060.135000000002</v>
      </c>
      <c r="G42" s="6">
        <f>C42*D42*3</f>
        <v>21060.135000000002</v>
      </c>
      <c r="H42" s="6">
        <f>C42*D42*3</f>
        <v>21060.135000000002</v>
      </c>
      <c r="I42" s="6">
        <f>SUM(E42:H42)</f>
        <v>84240.54000000001</v>
      </c>
    </row>
    <row r="43" spans="1:9" ht="12.75">
      <c r="A43" s="26" t="s">
        <v>41</v>
      </c>
      <c r="B43" s="13"/>
      <c r="C43" s="2"/>
      <c r="D43" s="28"/>
      <c r="E43" s="28"/>
      <c r="F43" s="28"/>
      <c r="G43" s="28"/>
      <c r="H43" s="28"/>
      <c r="I43" s="6"/>
    </row>
    <row r="44" spans="1:9" ht="25.5">
      <c r="A44" s="7" t="s">
        <v>42</v>
      </c>
      <c r="B44" s="13"/>
      <c r="C44" s="2"/>
      <c r="D44" s="28"/>
      <c r="E44" s="6">
        <f>I44/4</f>
        <v>3115.265</v>
      </c>
      <c r="F44" s="6">
        <f>I44/4</f>
        <v>3115.265</v>
      </c>
      <c r="G44" s="6">
        <f>I44/4</f>
        <v>3115.265</v>
      </c>
      <c r="H44" s="6">
        <f>I44/4</f>
        <v>3115.265</v>
      </c>
      <c r="I44" s="6">
        <v>12461.06</v>
      </c>
    </row>
    <row r="45" spans="1:9" ht="12.75">
      <c r="A45" s="7" t="s">
        <v>46</v>
      </c>
      <c r="B45" s="13"/>
      <c r="C45" s="2"/>
      <c r="D45" s="28"/>
      <c r="E45" s="6">
        <f>I45/4</f>
        <v>12413.79</v>
      </c>
      <c r="F45" s="6">
        <f>E45</f>
        <v>12413.79</v>
      </c>
      <c r="G45" s="6">
        <f>F45</f>
        <v>12413.79</v>
      </c>
      <c r="H45" s="6">
        <f>G45</f>
        <v>12413.79</v>
      </c>
      <c r="I45" s="6">
        <v>49655.16</v>
      </c>
    </row>
    <row r="46" spans="1:9" ht="12.75">
      <c r="A46" s="29" t="s">
        <v>43</v>
      </c>
      <c r="B46" s="30"/>
      <c r="C46" s="31"/>
      <c r="D46" s="32"/>
      <c r="E46" s="9">
        <f>SUM(E29:E45)</f>
        <v>91787.9</v>
      </c>
      <c r="F46" s="9">
        <f>SUM(F29:F45)</f>
        <v>92037.9</v>
      </c>
      <c r="G46" s="9">
        <f>SUM(G29:G45)</f>
        <v>91787.9</v>
      </c>
      <c r="H46" s="9">
        <f>SUM(H29:H45)</f>
        <v>92037.9</v>
      </c>
      <c r="I46" s="9">
        <f>SUM(I29:I45)</f>
        <v>367651.6</v>
      </c>
    </row>
    <row r="47" spans="1:9" ht="12.75">
      <c r="A47" s="7" t="s">
        <v>8</v>
      </c>
      <c r="B47" s="13"/>
      <c r="C47" s="2"/>
      <c r="D47" s="15"/>
      <c r="E47" s="6">
        <f>I47/4</f>
        <v>13551.571800000002</v>
      </c>
      <c r="F47" s="6">
        <f>I47/4</f>
        <v>13551.571800000002</v>
      </c>
      <c r="G47" s="6">
        <f>I47/4</f>
        <v>13551.571800000002</v>
      </c>
      <c r="H47" s="6">
        <f>I47/4</f>
        <v>13551.571800000002</v>
      </c>
      <c r="I47" s="33">
        <f>B20</f>
        <v>54206.287200000006</v>
      </c>
    </row>
    <row r="48" spans="1:9" ht="12.75">
      <c r="A48" s="34" t="s">
        <v>44</v>
      </c>
      <c r="B48" s="13"/>
      <c r="C48" s="2"/>
      <c r="D48" s="15"/>
      <c r="E48" s="33">
        <f>SUM(E46:E47)</f>
        <v>105339.4718</v>
      </c>
      <c r="F48" s="33">
        <f>SUM(F46:F47)</f>
        <v>105589.4718</v>
      </c>
      <c r="G48" s="33">
        <f>SUM(G46:G47)</f>
        <v>105339.4718</v>
      </c>
      <c r="H48" s="33">
        <f>SUM(H46:H47)</f>
        <v>105589.4718</v>
      </c>
      <c r="I48" s="33">
        <f>I46+I47</f>
        <v>421857.8872</v>
      </c>
    </row>
    <row r="49" spans="1:9" ht="12.75">
      <c r="A49" s="35" t="s">
        <v>45</v>
      </c>
      <c r="B49" s="36"/>
      <c r="C49" s="37"/>
      <c r="D49" s="36"/>
      <c r="E49" s="38"/>
      <c r="F49" s="38"/>
      <c r="G49" s="38"/>
      <c r="H49" s="38"/>
      <c r="I49" s="39">
        <v>0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2015-08-03T04:44:45Z</dcterms:modified>
  <cp:category/>
  <cp:version/>
  <cp:contentType/>
  <cp:contentStatus/>
</cp:coreProperties>
</file>